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tabRatio="686" firstSheet="6"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BE35" i="10"/>
  <c r="AM35" i="10"/>
  <c r="C35" i="10"/>
  <c r="BW34" i="10"/>
  <c r="CO34" i="10" s="1"/>
  <c r="CO35"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<sst xmlns="http://schemas.openxmlformats.org/spreadsheetml/2006/main" count="1114" uniqueCount="599">
  <si>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</si>
  <si>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</si>
  <si>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</si>
  <si>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</si>
  <si>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</si>
  <si>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</si>
  <si>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</si>
  <si>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</si>
  <si>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</si>
  <si>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</si>
  <si>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</si>
  <si>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</si>
  <si>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</si>
  <si>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</si>
  <si>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</si>
  <si>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</si>
  <si>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</si>
  <si>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</si>
  <si>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</si>
  <si>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</si>
  <si>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</si>
  <si>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</si>
  <si>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</si>
  <si>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</si>
  <si>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</si>
  <si>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</si>
  <si>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</si>
  <si>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</si>
  <si>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</si>
  <si>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</si>
  <si>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</si>
  <si>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</si>
  <si>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</si>
  <si>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</si>
  <si>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</si>
  <si>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</si>
  <si>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</si>
  <si>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</si>
  <si>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</si>
  <si>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</si>
  <si>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</si>
  <si>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</si>
  <si>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</si>
  <si>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</si>
  <si>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</si>
  <si>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</si>
  <si>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</si>
  <si>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</si>
  <si>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</si>
  <si>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</si>
  <si>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</si>
  <si>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</si>
  <si>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</si>
  <si>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</si>
  <si>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</si>
  <si>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</si>
  <si>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</si>
  <si>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</si>
  <si>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</si>
  <si>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</si>
  <si>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</si>
  <si>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</si>
  <si>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</si>
  <si>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</si>
  <si>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</si>
  <si>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</si>
  <si>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</si>
  <si>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</si>
  <si>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</si>
  <si>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</si>
  <si>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</si>
  <si>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</si>
  <si>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</si>
  <si>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</si>
  <si>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</si>
  <si>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</si>
  <si>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</si>
  <si>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</si>
  <si>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</si>
  <si>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</si>
  <si>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</si>
  <si>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</si>
  <si>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</si>
  <si>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</si>
  <si>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</si>
  <si>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</si>
  <si>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</si>
  <si>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</si>
  <si>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</si>
  <si>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</si>
  <si>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</si>
  <si>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</si>
  <si>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</si>
  <si>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</si>
  <si>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</si>
  <si>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</si>
  <si>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</si>
  <si>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</si>
  <si>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</si>
  <si>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</si>
  <si>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</si>
  <si>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</si>
  <si>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</si>
  <si>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</si>
  <si>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</si>
  <si>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</si>
  <si>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</si>
  <si>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</si>
  <si>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</si>
  <si>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</si>
  <si>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</si>
  <si>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</si>
  <si>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</si>
  <si>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</si>
  <si>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</si>
  <si>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</si>
  <si>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</si>
  <si>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</si>
  <si>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</si>
  <si>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</si>
  <si>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</si>
  <si>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</si>
  <si>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</si>
  <si>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</si>
  <si>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</si>
  <si>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</si>
  <si>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</si>
  <si>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</si>
  <si>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</si>
  <si>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</si>
  <si>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</si>
  <si>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</si>
  <si>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</si>
  <si>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</si>
  <si>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</si>
  <si>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</si>
  <si>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</si>
  <si>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</si>
  <si>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</si>
  <si>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</si>
  <si>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</si>
  <si>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</si>
  <si>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</si>
  <si>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</si>
  <si>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</si>
  <si>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</si>
  <si>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</si>
  <si>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</si>
  <si>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</si>
  <si>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</si>
  <si>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</si>
  <si>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</si>
  <si>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</si>
  <si>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</si>
  <si>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</si>
  <si>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</si>
  <si>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</si>
  <si>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</si>
  <si>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</si>
  <si>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</si>
  <si>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</si>
  <si>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</si>
  <si>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</si>
  <si>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</si>
  <si>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</si>
  <si>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</si>
  <si>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</si>
  <si>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</si>
  <si>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</si>
  <si>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</si>
  <si>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</si>
  <si>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</si>
  <si>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</si>
  <si>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</si>
  <si>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</si>
  <si>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</si>
  <si>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</si>
  <si>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</si>
  <si>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</si>
  <si>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</si>
  <si>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</si>
  <si>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</si>
  <si>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</si>
  <si>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</si>
  <si>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</si>
  <si>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</si>
  <si>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</si>
  <si>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</si>
  <si>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</si>
  <si>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</si>
  <si>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</si>
  <si>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</si>
  <si>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</si>
  <si>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</si>
  <si>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</si>
  <si>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</si>
  <si>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</si>
  <si>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</si>
  <si>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</si>
  <si>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</si>
  <si>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</si>
  <si>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</si>
  <si>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</si>
  <si>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</si>
  <si>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</si>
  <si>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</si>
  <si>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</si>
  <si>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</si>
  <si>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</si>
  <si>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</si>
  <si>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</si>
  <si>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</si>
  <si>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</si>
  <si>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</si>
  <si>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</si>
  <si>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</si>
  <si>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</si>
  <si>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</si>
  <si>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</si>
  <si>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</si>
  <si>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</si>
  <si>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熊本県氷川町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</si>
  <si>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</si>
  <si>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</si>
  <si>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</si>
  <si>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</si>
  <si>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</si>
  <si>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</si>
  <si>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</si>
  <si>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</si>
  <si>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</si>
  <si>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</si>
  <si>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</si>
  <si>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</si>
  <si>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</si>
  <si>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</si>
  <si>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</si>
  <si>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</si>
  <si>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</si>
  <si>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</si>
  <si>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</si>
  <si>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</si>
  <si>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</si>
  <si>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</si>
  <si>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</si>
  <si>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</si>
  <si>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</si>
  <si>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</si>
  <si>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</si>
  <si>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</si>
  <si>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</si>
  <si>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</si>
  <si>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</si>
  <si>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</si>
  <si>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</si>
  <si>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</si>
  <si>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</si>
  <si>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</si>
  <si>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</si>
  <si>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</si>
  <si>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</si>
  <si>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</si>
  <si>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</si>
  <si>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</si>
  <si>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</si>
  <si>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</si>
  <si>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</si>
  <si>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</si>
  <si>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</si>
  <si>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</si>
  <si>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</si>
  <si>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</si>
  <si>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</si>
  <si>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</si>
  <si>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</si>
  <si>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</si>
  <si>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</si>
  <si>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</si>
  <si>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</si>
  <si>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</si>
  <si>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</si>
  <si>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</si>
  <si>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</si>
  <si>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</si>
  <si>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</si>
  <si>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</si>
  <si>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</si>
  <si>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</si>
  <si>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</si>
  <si>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</si>
  <si>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</si>
  <si>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</si>
  <si>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</si>
  <si>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</si>
  <si>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</si>
  <si>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</si>
  <si>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</si>
  <si>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</si>
  <si>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</si>
  <si>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</si>
  <si>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</si>
  <si>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</si>
  <si>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</si>
  <si>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</si>
  <si>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</si>
  <si>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</si>
  <si>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</si>
  <si>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</si>
  <si>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</si>
  <si>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</si>
  <si>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</si>
  <si>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</si>
  <si>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</si>
  <si>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</si>
  <si>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</si>
  <si>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</si>
  <si>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</si>
  <si>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</si>
  <si>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</si>
  <si>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</si>
  <si>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</si>
  <si>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</si>
  <si>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</si>
  <si>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</si>
  <si>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</si>
  <si>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</si>
  <si>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</si>
  <si>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</si>
  <si>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</si>
  <si>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</si>
  <si>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</si>
  <si>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</si>
  <si>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</si>
  <si>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</si>
  <si>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</si>
  <si>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</si>
  <si>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</si>
  <si>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</si>
  <si>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</si>
  <si>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</si>
  <si>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</si>
  <si>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</si>
  <si>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</si>
  <si>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</si>
  <si>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</si>
  <si>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</si>
  <si>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</si>
  <si>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</si>
  <si>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</si>
  <si>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</si>
  <si>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</si>
  <si>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</si>
  <si>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</si>
  <si>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</si>
  <si>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</si>
  <si>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</si>
  <si>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</si>
  <si>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</si>
  <si>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</si>
  <si>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</si>
  <si>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</si>
  <si>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</si>
  <si>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</si>
  <si>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</si>
  <si>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</si>
  <si>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</si>
  <si>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</si>
  <si>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</si>
  <si>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</si>
  <si>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</si>
  <si>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</si>
  <si>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</si>
  <si>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</si>
  <si>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</si>
  <si>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</si>
  <si>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熊本県氷川町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</si>
  <si>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</si>
  <si>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</si>
  <si>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</si>
  <si>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</si>
  <si>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</si>
  <si>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</si>
  <si>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</si>
  <si>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</si>
  <si>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</si>
  <si>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</si>
  <si>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</si>
  <si>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</si>
  <si>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</si>
  <si>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</si>
  <si>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</si>
  <si>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</si>
  <si>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</si>
  <si>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</si>
  <si>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</si>
  <si>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</si>
  <si>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</si>
  <si>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</si>
  <si>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</si>
  <si>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</si>
  <si>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</si>
  <si>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</si>
  <si>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</si>
  <si>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</si>
  <si>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</si>
  <si>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</si>
  <si>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</si>
  <si>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</si>
  <si>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</si>
  <si>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</si>
  <si>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</si>
  <si>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</si>
  <si>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</si>
  <si>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</si>
  <si>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</si>
  <si>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</si>
  <si>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</si>
  <si>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</si>
  <si>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</si>
  <si>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</si>
  <si>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</si>
  <si>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</si>
  <si>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</si>
  <si>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</si>
  <si>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</si>
  <si>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</si>
  <si>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</si>
  <si>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</si>
  <si>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</si>
  <si>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</si>
  <si>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</si>
  <si>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</si>
  <si>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</si>
  <si>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</si>
  <si>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</si>
  <si>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</si>
  <si>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</si>
  <si>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</si>
  <si>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</si>
  <si>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</si>
  <si>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</si>
  <si>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</si>
  <si>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</si>
  <si>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</si>
  <si>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</si>
  <si>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</si>
  <si>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</si>
  <si>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</si>
  <si>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</si>
  <si>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</si>
  <si>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</si>
  <si>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</si>
  <si>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</si>
  <si>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</si>
  <si>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</si>
  <si>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</si>
  <si>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</si>
  <si>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</si>
  <si>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</si>
  <si>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</si>
  <si>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</si>
  <si>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</si>
  <si>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</si>
  <si>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</si>
  <si>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</si>
  <si>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</si>
  <si>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</si>
  <si>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</si>
  <si>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</si>
  <si>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</si>
  <si>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</si>
  <si>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</si>
  <si>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</si>
  <si>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</si>
  <si>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</si>
  <si>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</si>
  <si>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</si>
  <si>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</si>
  <si>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</si>
  <si>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</si>
  <si>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</si>
  <si>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</si>
  <si>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</si>
  <si>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</si>
  <si>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</si>
  <si>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</si>
  <si>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</si>
  <si>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</si>
  <si>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</si>
  <si>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</si>
  <si>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</si>
  <si>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</si>
  <si>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</si>
  <si>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</si>
  <si>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</si>
  <si>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</si>
  <si>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</si>
  <si>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</si>
  <si>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</si>
  <si>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</si>
  <si>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</si>
  <si>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</si>
  <si>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</si>
  <si>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</si>
  <si>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</si>
  <si>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</si>
  <si>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</si>
  <si>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</si>
  <si>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</si>
  <si>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</si>
  <si>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</si>
  <si>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</si>
  <si>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</si>
  <si>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</si>
  <si>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</si>
  <si>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</si>
  <si>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</si>
  <si>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</si>
  <si>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</si>
  <si>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</si>
  <si>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</si>
  <si>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</si>
  <si>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</si>
  <si>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</si>
  <si>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</si>
  <si>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</si>
  <si>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</si>
  <si>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</si>
  <si>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</si>
  <si>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</si>
  <si>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</si>
  <si>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</si>
  <si>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</si>
  <si>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</si>
  <si>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</si>
  <si>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</si>
  <si>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</si>
  <si>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</si>
  <si>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</si>
  <si>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</si>
  <si>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</si>
  <si>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</si>
  <si>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</si>
  <si>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</si>
  <si>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</si>
  <si>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</si>
  <si>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</si>
  <si>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</si>
  <si>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</si>
  <si>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</si>
  <si>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</si>
  <si>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</si>
  <si>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</si>
  <si>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</si>
  <si>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</si>
  <si>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</si>
  <si>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</si>
  <si>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</si>
  <si>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</si>
  <si>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</si>
  <si>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</si>
  <si>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</si>
  <si>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</si>
  <si>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</si>
  <si>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</si>
  <si>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3.89</t>
  </si>
  <si>
    <t>▲ 7.90</t>
  </si>
  <si>
    <t>▲ 4.30</t>
  </si>
  <si>
    <t>▲ 5.79</t>
  </si>
  <si>
    <t>一般会計</t>
  </si>
  <si>
    <t>国民健康保険特別会計</t>
  </si>
  <si>
    <t>介護保険特別会計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</si>
  <si>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</si>
  <si>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</si>
  <si>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</si>
  <si>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</si>
  <si>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</si>
  <si>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</si>
  <si>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</si>
  <si>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</si>
  <si>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</si>
  <si>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</si>
  <si>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</si>
  <si>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宮原まちづくり(株)</t>
    <rPh sb="0" eb="2">
      <t>ミヤハラ</t>
    </rPh>
    <rPh sb="7" eb="10">
      <t>カブ</t>
    </rPh>
    <phoneticPr fontId="2"/>
  </si>
  <si>
    <t>(有)まちづくり振興会</t>
    <rPh sb="0" eb="3">
      <t>ユウ</t>
    </rPh>
    <rPh sb="8" eb="11">
      <t>シンコウカイ</t>
    </rPh>
    <phoneticPr fontId="2"/>
  </si>
  <si>
    <t>熊本県市町村総合事務組合</t>
    <rPh sb="0" eb="3">
      <t>クマモトケン</t>
    </rPh>
    <rPh sb="3" eb="6">
      <t>シチョウソン</t>
    </rPh>
    <rPh sb="6" eb="8">
      <t>ソウゴウ</t>
    </rPh>
    <rPh sb="8" eb="10">
      <t>ジム</t>
    </rPh>
    <rPh sb="10" eb="12">
      <t>クミアイ</t>
    </rPh>
    <phoneticPr fontId="2"/>
  </si>
  <si>
    <t>氷川町及び八代市中学校組合</t>
    <rPh sb="0" eb="3">
      <t>ヒカワチョウ</t>
    </rPh>
    <rPh sb="3" eb="4">
      <t>オヨ</t>
    </rPh>
    <rPh sb="5" eb="8">
      <t>ヤツシロシ</t>
    </rPh>
    <rPh sb="8" eb="11">
      <t>チュウガッコウ</t>
    </rPh>
    <rPh sb="11" eb="13">
      <t>クミアイ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</si>
  <si>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</si>
  <si>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八代広域行政事務組合</t>
    <rPh sb="0" eb="2">
      <t>ヤツシロ</t>
    </rPh>
    <rPh sb="2" eb="4">
      <t>コウイキ</t>
    </rPh>
    <rPh sb="4" eb="6">
      <t>ギョウセイ</t>
    </rPh>
    <rPh sb="6" eb="8">
      <t>ジム</t>
    </rPh>
    <rPh sb="8" eb="10">
      <t>クミアイ</t>
    </rPh>
    <phoneticPr fontId="2"/>
  </si>
  <si>
    <t>法適用企業</t>
    <rPh sb="0" eb="1">
      <t>ホウ</t>
    </rPh>
    <rPh sb="1" eb="3">
      <t>テキヨウ</t>
    </rPh>
    <rPh sb="3" eb="5">
      <t>キギョウ</t>
    </rPh>
    <phoneticPr fontId="2"/>
  </si>
  <si>
    <t>八代広域行政事務組合（一般会計）</t>
    <rPh sb="0" eb="2">
      <t>ヤツシロ</t>
    </rPh>
    <rPh sb="2" eb="4">
      <t>コウイキ</t>
    </rPh>
    <rPh sb="4" eb="6">
      <t>ギョウセイ</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</si>
  <si>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</si>
  <si>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</si>
  <si>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26">
      <t>コウキコウレイシャイリョウトクベツカイケイ</t>
    </rPh>
    <phoneticPr fontId="2"/>
  </si>
  <si>
    <t>ふるさと氷川応援基金</t>
    <rPh sb="4" eb="6">
      <t>ヒカワ</t>
    </rPh>
    <rPh sb="6" eb="8">
      <t>オウエン</t>
    </rPh>
    <rPh sb="8" eb="10">
      <t>キキン</t>
    </rPh>
    <phoneticPr fontId="5"/>
  </si>
  <si>
    <t>合併振興基金</t>
    <rPh sb="0" eb="2">
      <t>ガッペイ</t>
    </rPh>
    <rPh sb="2" eb="4">
      <t>シンコウ</t>
    </rPh>
    <rPh sb="4" eb="6">
      <t>キキン</t>
    </rPh>
    <phoneticPr fontId="2"/>
  </si>
  <si>
    <t>竜北物産館運営基金</t>
    <rPh sb="0" eb="1">
      <t>リュウ</t>
    </rPh>
    <rPh sb="1" eb="2">
      <t>ホク</t>
    </rPh>
    <rPh sb="2" eb="5">
      <t>ブッサンカン</t>
    </rPh>
    <rPh sb="5" eb="7">
      <t>ウンエイ</t>
    </rPh>
    <rPh sb="7" eb="9">
      <t>キキン</t>
    </rPh>
    <phoneticPr fontId="2"/>
  </si>
  <si>
    <t>地域福祉基金</t>
    <rPh sb="0" eb="2">
      <t>チイキ</t>
    </rPh>
    <rPh sb="2" eb="4">
      <t>フクシ</t>
    </rPh>
    <rPh sb="4" eb="6">
      <t>キキン</t>
    </rPh>
    <phoneticPr fontId="2"/>
  </si>
  <si>
    <t>ふるさと振興基金</t>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</si>
</sst>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2435-4F22-8635-C4020D6E4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127430</c:v>
                </c:pt>
                <c:pt idx="1">
                  <c:v>91532</c:v>
                </c:pt>
                <c:pt idx="2">
                  <c:v>79541</c:v>
                </c:pt>
                <c:pt idx="3">
                  <c:v>49564</c:v>
                </c:pt>
                <c:pt idx="4">
                  <c:v>43001</c:v>
                </c:pt>
              </c:numCache>
            </c:numRef>
          </c:val>
          <c:smooth val="0"/>
          <c:extLst>
            <c:ext xmlns:c16="http://schemas.microsoft.com/office/drawing/2014/chart" uri="{C3380CC4-5D6E-409C-BE32-E72D297353CC}">
              <c16:uniqueId val="{00000001-2435-4F22-8635-C4020D6E4B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10.86</c:v>
                </c:pt>
                <c:pt idx="1">
                  <c:v>7.16</c:v>
                </c:pt>
                <c:pt idx="2">
                  <c:v>9.82</c:v>
                </c:pt>
                <c:pt idx="3">
                  <c:v>15.48</c:v>
                </c:pt>
                <c:pt idx="4">
                  <c:v>11.76</c:v>
                </c:pt>
              </c:numCache>
            </c:numRef>
          </c:val>
          <c:extLst>
            <c:ext xmlns:c16="http://schemas.microsoft.com/office/drawing/2014/chart" uri="{C3380CC4-5D6E-409C-BE32-E72D297353CC}">
              <c16:uniqueId val="{00000000-5249-4F4B-803B-23C11BD356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53.96</c:v>
                </c:pt>
                <c:pt idx="1">
                  <c:v>50.04</c:v>
                </c:pt>
                <c:pt idx="2">
                  <c:v>41.58</c:v>
                </c:pt>
                <c:pt idx="3">
                  <c:v>34.619999999999997</c:v>
                </c:pt>
                <c:pt idx="4">
                  <c:v>33.22</c:v>
                </c:pt>
              </c:numCache>
            </c:numRef>
          </c:val>
          <c:extLst>
            <c:ext xmlns:c16="http://schemas.microsoft.com/office/drawing/2014/chart" uri="{C3380CC4-5D6E-409C-BE32-E72D297353CC}">
              <c16:uniqueId val="{00000001-5249-4F4B-803B-23C11BD356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-3.89</c:v>
                </c:pt>
                <c:pt idx="1">
                  <c:v>-7.9</c:v>
                </c:pt>
                <c:pt idx="2">
                  <c:v>-4.3</c:v>
                </c:pt>
                <c:pt idx="3">
                  <c:v>0.52</c:v>
                </c:pt>
                <c:pt idx="4">
                  <c:v>-5.79</c:v>
                </c:pt>
              </c:numCache>
            </c:numRef>
          </c:val>
          <c:smooth val="0"/>
          <c:extLst>
            <c:ext xmlns:c16="http://schemas.microsoft.com/office/drawing/2014/chart" uri="{C3380CC4-5D6E-409C-BE32-E72D297353CC}">
              <c16:uniqueId val="{00000002-5249-4F4B-803B-23C11BD356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DAC-4476-B976-0630879AD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AC-4476-B976-0630879AD7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AC-4476-B976-0630879AD7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AC-4476-B976-0630879AD71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DAC-4476-B976-0630879AD71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0.04</c:v>
                </c:pt>
                <c:pt idx="8">
                  <c:v>#N/A</c:v>
                </c:pt>
                <c:pt idx="9">
                  <c:v>0.23</c:v>
                </c:pt>
              </c:numCache>
            </c:numRef>
          </c:val>
          <c:extLst>
            <c:ext xmlns:c16="http://schemas.microsoft.com/office/drawing/2014/chart" uri="{C3380CC4-5D6E-409C-BE32-E72D297353CC}">
              <c16:uniqueId val="{00000005-0DAC-4476-B976-0630879AD71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0.67</c:v>
                </c:pt>
                <c:pt idx="4">
                  <c:v>#N/A</c:v>
                </c:pt>
                <c:pt idx="5">
                  <c:v>0.84</c:v>
                </c:pt>
                <c:pt idx="6">
                  <c:v>#N/A</c:v>
                </c:pt>
                <c:pt idx="7">
                  <c:v>1.01</c:v>
                </c:pt>
                <c:pt idx="8">
                  <c:v>#N/A</c:v>
                </c:pt>
                <c:pt idx="9">
                  <c:v>1.1100000000000001</c:v>
                </c:pt>
              </c:numCache>
            </c:numRef>
          </c:val>
          <c:extLst>
            <c:ext xmlns:c16="http://schemas.microsoft.com/office/drawing/2014/chart" uri="{C3380CC4-5D6E-409C-BE32-E72D297353CC}">
              <c16:uniqueId val="{00000006-0DAC-4476-B976-0630879AD71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3.77</c:v>
                </c:pt>
                <c:pt idx="2">
                  <c:v>#N/A</c:v>
                </c:pt>
                <c:pt idx="3">
                  <c:v>3.27</c:v>
                </c:pt>
                <c:pt idx="4">
                  <c:v>#N/A</c:v>
                </c:pt>
                <c:pt idx="5">
                  <c:v>3.77</c:v>
                </c:pt>
                <c:pt idx="6">
                  <c:v>#N/A</c:v>
                </c:pt>
                <c:pt idx="7">
                  <c:v>6.51</c:v>
                </c:pt>
                <c:pt idx="8">
                  <c:v>#N/A</c:v>
                </c:pt>
                <c:pt idx="9">
                  <c:v>8.49</c:v>
                </c:pt>
              </c:numCache>
            </c:numRef>
          </c:val>
          <c:extLst>
            <c:ext xmlns:c16="http://schemas.microsoft.com/office/drawing/2014/chart" uri="{C3380CC4-5D6E-409C-BE32-E72D297353CC}">
              <c16:uniqueId val="{00000007-0DAC-4476-B976-0630879AD71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c:v>
                </c:pt>
                <c:pt idx="2">
                  <c:v>#N/A</c:v>
                </c:pt>
                <c:pt idx="3">
                  <c:v>7.79</c:v>
                </c:pt>
                <c:pt idx="4">
                  <c:v>#N/A</c:v>
                </c:pt>
                <c:pt idx="5">
                  <c:v>7.68</c:v>
                </c:pt>
                <c:pt idx="6">
                  <c:v>#N/A</c:v>
                </c:pt>
                <c:pt idx="7">
                  <c:v>8.26</c:v>
                </c:pt>
                <c:pt idx="8">
                  <c:v>#N/A</c:v>
                </c:pt>
                <c:pt idx="9">
                  <c:v>8.7100000000000009</c:v>
                </c:pt>
              </c:numCache>
            </c:numRef>
          </c:val>
          <c:extLst>
            <c:ext xmlns:c16="http://schemas.microsoft.com/office/drawing/2014/chart" uri="{C3380CC4-5D6E-409C-BE32-E72D297353CC}">
              <c16:uniqueId val="{00000008-0DAC-4476-B976-0630879AD7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10.86</c:v>
                </c:pt>
                <c:pt idx="2">
                  <c:v>#N/A</c:v>
                </c:pt>
                <c:pt idx="3">
                  <c:v>7.16</c:v>
                </c:pt>
                <c:pt idx="4">
                  <c:v>#N/A</c:v>
                </c:pt>
                <c:pt idx="5">
                  <c:v>9.81</c:v>
                </c:pt>
                <c:pt idx="6">
                  <c:v>#N/A</c:v>
                </c:pt>
                <c:pt idx="7">
                  <c:v>15.47</c:v>
                </c:pt>
                <c:pt idx="8">
                  <c:v>#N/A</c:v>
                </c:pt>
                <c:pt idx="9">
                  <c:v>11.76</c:v>
                </c:pt>
              </c:numCache>
            </c:numRef>
          </c:val>
          <c:extLst>
            <c:ext xmlns:c16="http://schemas.microsoft.com/office/drawing/2014/chart" uri="{C3380CC4-5D6E-409C-BE32-E72D297353CC}">
              <c16:uniqueId val="{00000009-0DAC-4476-B976-0630879AD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811</c:v>
                </c:pt>
                <c:pt idx="5">
                  <c:v>859</c:v>
                </c:pt>
                <c:pt idx="8">
                  <c:v>841</c:v>
                </c:pt>
                <c:pt idx="11">
                  <c:v>815</c:v>
                </c:pt>
                <c:pt idx="14">
                  <c:v>816</c:v>
                </c:pt>
              </c:numCache>
            </c:numRef>
          </c:val>
          <c:extLst>
            <c:ext xmlns:c16="http://schemas.microsoft.com/office/drawing/2014/chart" uri="{C3380CC4-5D6E-409C-BE32-E72D297353CC}">
              <c16:uniqueId val="{00000000-E9BD-4DCE-8076-2DA438BB40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BD-4DCE-8076-2DA438BB40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3</c:v>
                </c:pt>
                <c:pt idx="6">
                  <c:v>2</c:v>
                </c:pt>
                <c:pt idx="9">
                  <c:v>8</c:v>
                </c:pt>
                <c:pt idx="12">
                  <c:v>6</c:v>
                </c:pt>
              </c:numCache>
            </c:numRef>
          </c:val>
          <c:extLst>
            <c:ext xmlns:c16="http://schemas.microsoft.com/office/drawing/2014/chart" uri="{C3380CC4-5D6E-409C-BE32-E72D297353CC}">
              <c16:uniqueId val="{00000002-E9BD-4DCE-8076-2DA438BB40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50</c:v>
                </c:pt>
                <c:pt idx="6">
                  <c:v>45</c:v>
                </c:pt>
                <c:pt idx="9">
                  <c:v>38</c:v>
                </c:pt>
                <c:pt idx="12">
                  <c:v>40</c:v>
                </c:pt>
              </c:numCache>
            </c:numRef>
          </c:val>
          <c:extLst>
            <c:ext xmlns:c16="http://schemas.microsoft.com/office/drawing/2014/chart" uri="{C3380CC4-5D6E-409C-BE32-E72D297353CC}">
              <c16:uniqueId val="{00000003-E9BD-4DCE-8076-2DA438BB40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237</c:v>
                </c:pt>
                <c:pt idx="3">
                  <c:v>260</c:v>
                </c:pt>
                <c:pt idx="6">
                  <c:v>259</c:v>
                </c:pt>
                <c:pt idx="9">
                  <c:v>263</c:v>
                </c:pt>
                <c:pt idx="12">
                  <c:v>262</c:v>
                </c:pt>
              </c:numCache>
            </c:numRef>
          </c:val>
          <c:extLst>
            <c:ext xmlns:c16="http://schemas.microsoft.com/office/drawing/2014/chart" uri="{C3380CC4-5D6E-409C-BE32-E72D297353CC}">
              <c16:uniqueId val="{00000004-E9BD-4DCE-8076-2DA438BB40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BD-4DCE-8076-2DA438BB40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BD-4DCE-8076-2DA438BB40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702</c:v>
                </c:pt>
                <c:pt idx="3">
                  <c:v>787</c:v>
                </c:pt>
                <c:pt idx="6">
                  <c:v>904</c:v>
                </c:pt>
                <c:pt idx="9">
                  <c:v>971</c:v>
                </c:pt>
                <c:pt idx="12">
                  <c:v>976</c:v>
                </c:pt>
              </c:numCache>
            </c:numRef>
          </c:val>
          <c:extLst>
            <c:ext xmlns:c16="http://schemas.microsoft.com/office/drawing/2014/chart" uri="{C3380CC4-5D6E-409C-BE32-E72D297353CC}">
              <c16:uniqueId val="{00000007-E9BD-4DCE-8076-2DA438BB40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c:v>
                </c:pt>
                <c:pt idx="2">
                  <c:v>#N/A</c:v>
                </c:pt>
                <c:pt idx="3">
                  <c:v>#N/A</c:v>
                </c:pt>
                <c:pt idx="4">
                  <c:v>241</c:v>
                </c:pt>
                <c:pt idx="5">
                  <c:v>#N/A</c:v>
                </c:pt>
                <c:pt idx="6">
                  <c:v>#N/A</c:v>
                </c:pt>
                <c:pt idx="7">
                  <c:v>369</c:v>
                </c:pt>
                <c:pt idx="8">
                  <c:v>#N/A</c:v>
                </c:pt>
                <c:pt idx="9">
                  <c:v>#N/A</c:v>
                </c:pt>
                <c:pt idx="10">
                  <c:v>465</c:v>
                </c:pt>
                <c:pt idx="11">
                  <c:v>#N/A</c:v>
                </c:pt>
                <c:pt idx="12">
                  <c:v>#N/A</c:v>
                </c:pt>
                <c:pt idx="13">
                  <c:v>468</c:v>
                </c:pt>
                <c:pt idx="14">
                  <c:v>#N/A</c:v>
                </c:pt>
              </c:numCache>
            </c:numRef>
          </c:val>
          <c:smooth val="0"/>
          <c:extLst>
            <c:ext xmlns:c16="http://schemas.microsoft.com/office/drawing/2014/chart" uri="{C3380CC4-5D6E-409C-BE32-E72D297353CC}">
              <c16:uniqueId val="{00000008-E9BD-4DCE-8076-2DA438BB40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7762</c:v>
                </c:pt>
                <c:pt idx="5">
                  <c:v>7541</c:v>
                </c:pt>
                <c:pt idx="8">
                  <c:v>7356</c:v>
                </c:pt>
                <c:pt idx="11">
                  <c:v>6952</c:v>
                </c:pt>
                <c:pt idx="14">
                  <c:v>6346</c:v>
                </c:pt>
              </c:numCache>
            </c:numRef>
          </c:val>
          <c:extLst>
            <c:ext xmlns:c16="http://schemas.microsoft.com/office/drawing/2014/chart" uri="{C3380CC4-5D6E-409C-BE32-E72D297353CC}">
              <c16:uniqueId val="{00000000-F3B6-4B90-8C05-E27051DCE5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c:v>
                </c:pt>
                <c:pt idx="5">
                  <c:v>184</c:v>
                </c:pt>
                <c:pt idx="8">
                  <c:v>163</c:v>
                </c:pt>
                <c:pt idx="11">
                  <c:v>151</c:v>
                </c:pt>
                <c:pt idx="14">
                  <c:v>123</c:v>
                </c:pt>
              </c:numCache>
            </c:numRef>
          </c:val>
          <c:extLst>
            <c:ext xmlns:c16="http://schemas.microsoft.com/office/drawing/2014/chart" uri="{C3380CC4-5D6E-409C-BE32-E72D297353CC}">
              <c16:uniqueId val="{00000001-F3B6-4B90-8C05-E27051DCE5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2547</c:v>
                </c:pt>
                <c:pt idx="5">
                  <c:v>2489</c:v>
                </c:pt>
                <c:pt idx="8">
                  <c:v>2280</c:v>
                </c:pt>
                <c:pt idx="11">
                  <c:v>2245</c:v>
                </c:pt>
                <c:pt idx="14">
                  <c:v>2724</c:v>
                </c:pt>
              </c:numCache>
            </c:numRef>
          </c:val>
          <c:extLst>
            <c:ext xmlns:c16="http://schemas.microsoft.com/office/drawing/2014/chart" uri="{C3380CC4-5D6E-409C-BE32-E72D297353CC}">
              <c16:uniqueId val="{00000002-F3B6-4B90-8C05-E27051DCE5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B6-4B90-8C05-E27051DCE5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B6-4B90-8C05-E27051DCE5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6-4B90-8C05-E27051DCE5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798</c:v>
                </c:pt>
                <c:pt idx="3">
                  <c:v>734</c:v>
                </c:pt>
                <c:pt idx="6">
                  <c:v>680</c:v>
                </c:pt>
                <c:pt idx="9">
                  <c:v>488</c:v>
                </c:pt>
                <c:pt idx="12">
                  <c:v>473</c:v>
                </c:pt>
              </c:numCache>
            </c:numRef>
          </c:val>
          <c:extLst>
            <c:ext xmlns:c16="http://schemas.microsoft.com/office/drawing/2014/chart" uri="{C3380CC4-5D6E-409C-BE32-E72D297353CC}">
              <c16:uniqueId val="{00000006-F3B6-4B90-8C05-E27051DCE5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226</c:v>
                </c:pt>
                <c:pt idx="3">
                  <c:v>233</c:v>
                </c:pt>
                <c:pt idx="6">
                  <c:v>204</c:v>
                </c:pt>
                <c:pt idx="9">
                  <c:v>186</c:v>
                </c:pt>
                <c:pt idx="12">
                  <c:v>135</c:v>
                </c:pt>
              </c:numCache>
            </c:numRef>
          </c:val>
          <c:extLst>
            <c:ext xmlns:c16="http://schemas.microsoft.com/office/drawing/2014/chart" uri="{C3380CC4-5D6E-409C-BE32-E72D297353CC}">
              <c16:uniqueId val="{00000007-F3B6-4B90-8C05-E27051DCE5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3012</c:v>
                </c:pt>
                <c:pt idx="3">
                  <c:v>3063</c:v>
                </c:pt>
                <c:pt idx="6">
                  <c:v>3080</c:v>
                </c:pt>
                <c:pt idx="9">
                  <c:v>3173</c:v>
                </c:pt>
                <c:pt idx="12">
                  <c:v>3021</c:v>
                </c:pt>
              </c:numCache>
            </c:numRef>
          </c:val>
          <c:extLst>
            <c:ext xmlns:c16="http://schemas.microsoft.com/office/drawing/2014/chart" uri="{C3380CC4-5D6E-409C-BE32-E72D297353CC}">
              <c16:uniqueId val="{00000008-F3B6-4B90-8C05-E27051DCE5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B6-4B90-8C05-E27051DCE5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7461</c:v>
                </c:pt>
                <c:pt idx="3">
                  <c:v>7472</c:v>
                </c:pt>
                <c:pt idx="6">
                  <c:v>7321</c:v>
                </c:pt>
                <c:pt idx="9">
                  <c:v>6745</c:v>
                </c:pt>
                <c:pt idx="12">
                  <c:v>6012</c:v>
                </c:pt>
              </c:numCache>
            </c:numRef>
          </c:val>
          <c:extLst>
            <c:ext xmlns:c16="http://schemas.microsoft.com/office/drawing/2014/chart" uri="{C3380CC4-5D6E-409C-BE32-E72D297353CC}">
              <c16:uniqueId val="{0000000A-F3B6-4B90-8C05-E27051DCE5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1000</c:v>
                </c:pt>
                <c:pt idx="2">
                  <c:v>#N/A</c:v>
                </c:pt>
                <c:pt idx="3">
                  <c:v>#N/A</c:v>
                </c:pt>
                <c:pt idx="4">
                  <c:v>1288</c:v>
                </c:pt>
                <c:pt idx="5">
                  <c:v>#N/A</c:v>
                </c:pt>
                <c:pt idx="6">
                  <c:v>#N/A</c:v>
                </c:pt>
                <c:pt idx="7">
                  <c:v>1486</c:v>
                </c:pt>
                <c:pt idx="8">
                  <c:v>#N/A</c:v>
                </c:pt>
                <c:pt idx="9">
                  <c:v>#N/A</c:v>
                </c:pt>
                <c:pt idx="10">
                  <c:v>1245</c:v>
                </c:pt>
                <c:pt idx="11">
                  <c:v>#N/A</c:v>
                </c:pt>
                <c:pt idx="12">
                  <c:v>#N/A</c:v>
                </c:pt>
                <c:pt idx="13">
                  <c:v>448</c:v>
                </c:pt>
                <c:pt idx="14">
                  <c:v>#N/A</c:v>
                </c:pt>
              </c:numCache>
            </c:numRef>
          </c:val>
          <c:smooth val="0"/>
          <c:extLst>
            <c:ext xmlns:c16="http://schemas.microsoft.com/office/drawing/2014/chart" uri="{C3380CC4-5D6E-409C-BE32-E72D297353CC}">
              <c16:uniqueId val="{0000000B-F3B6-4B90-8C05-E27051DCE5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1738</c:v>
                </c:pt>
                <c:pt idx="1">
                  <c:v>1500</c:v>
                </c:pt>
                <c:pt idx="2">
                  <c:v>1420</c:v>
                </c:pt>
              </c:numCache>
            </c:numRef>
          </c:val>
          <c:extLst>
            <c:ext xmlns:c16="http://schemas.microsoft.com/office/drawing/2014/chart" uri="{C3380CC4-5D6E-409C-BE32-E72D297353CC}">
              <c16:uniqueId val="{00000000-C0BE-47E2-B40D-C69B0EC1F6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67</c:v>
                </c:pt>
                <c:pt idx="1">
                  <c:v>65</c:v>
                </c:pt>
                <c:pt idx="2">
                  <c:v>63</c:v>
                </c:pt>
              </c:numCache>
            </c:numRef>
          </c:val>
          <c:extLst>
            <c:ext xmlns:c16="http://schemas.microsoft.com/office/drawing/2014/chart" uri="{C3380CC4-5D6E-409C-BE32-E72D297353CC}">
              <c16:uniqueId val="{00000001-C0BE-47E2-B40D-C69B0EC1F6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724</c:v>
                </c:pt>
                <c:pt idx="1">
                  <c:v>762</c:v>
                </c:pt>
                <c:pt idx="2">
                  <c:v>1255</c:v>
                </c:pt>
              </c:numCache>
            </c:numRef>
          </c:val>
          <c:extLst>
            <c:ext xmlns:c16="http://schemas.microsoft.com/office/drawing/2014/chart" uri="{C3380CC4-5D6E-409C-BE32-E72D297353CC}">
              <c16:uniqueId val="{00000002-C0BE-47E2-B40D-C69B0EC1F6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■元利償還金・・・大型事業の償還開始に伴い公債費の比率は高水準で推移する見込みである。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■公営事業債の元利償還金に対する繰入金・・・下水道事業に対するものが主である。処理場の設備更新事業や面整備事業に係るもので繰入金はほぼ横ばいである。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が起こした地方債の元利償還金に対する負担金等・・・八代広域行政事務組合（消防施設等）、八代生活環境事務組合（ごみ処理施設等）、氷川町及び八代市中学校事務組合（中学校）に係るものであり、前年度に比べ僅かに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■実質公債費率の分子・・・前年度に比べ、ほぼ横ばいだった。</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年度以降増加傾向にあったが、借入れ抑制により令和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年度から減少傾向に転じた。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下水道事業において、面整備に係る新規起債の発行を抑制していたが、広域化に伴う流域下水道への編入による建設事業費が増加し、そのため繰入見込額が増加傾向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■組合等負担等見込額・・・八代広域行政事務組合、八代生活環境事務組合、氷川町及び八代市中学校組合の起債残高が減少し、負担見込額は減少した。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■充当可能基金・・・ふるさと氷川応援基金積立金の大幅な伸びにより増加した。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■充当可能特定歳入・・・充当可能な公営住宅使用料の減により減少した。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■基準財政需要額参入見込額・・・基準財政需要額に算入された公債費の減少により、見込額全体で減少した。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■将来負担比率の分子・・・新規の起債発行の抑制と、償還が進んだことにより地方債の現在高が減少したため、将来負担比率の分子が減少した。</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億円取り崩し、ソフト事業に充当するため合併振興基金も約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億円取り崩した。前年度の歳計剰余金として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億円、ふるさと氷川応援基金を約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億円それぞれ積み立てたため、基金全体としては約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り入れによって不足する財源を補いながらの予算編成が依然として続いている。ふるさと納税事業の拡大に伴いふるさと氷川応援基金からの繰り入れが増加している。しかしながら、寄付による寄金積立てであるため安定的な財源としては想定が難しい。公債費が高い水準で今後も推移していくことが想定されるため、基金の積み増しは財政的にも厳しく、今後も減少傾向が続いていく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・合併振興基金：氷川町建設計画に定められた事業に要する経費の財源に充てる。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年熊本地震による災害からの早期の復興に要する経費の財源に充てる。</a:t>
          </a:r>
          <a:endParaRPr lang="ja-JP" altLang="ja-JP" sz="1400">
            <a:effectLst/>
          </a:endParaRPr>
        </a:p>
        <a:p>
          <a:r>
            <a:rPr kumimoji="1" lang="ja-JP" altLang="ja-JP" sz="1100">
              <a:solidFill>
                <a:schemeClr val="dk1"/>
              </a:solidFill>
              <a:effectLst/>
              <a:latin typeface="+mn-lt"/>
              <a:ea typeface="+mn-ea"/>
              <a:cs typeface="+mn-cs"/>
            </a:rPr>
            <a:t>・竜北物産館運営費基金：氷川町竜北物産館及び付帯施設に係る改修、修繕等の整備資金に充てる。</a:t>
          </a:r>
          <a:endParaRPr lang="ja-JP" altLang="ja-JP" sz="1400">
            <a:effectLst/>
          </a:endParaRPr>
        </a:p>
        <a:p>
          <a:r>
            <a:rPr kumimoji="1" lang="ja-JP" altLang="ja-JP" sz="1100">
              <a:solidFill>
                <a:schemeClr val="dk1"/>
              </a:solidFill>
              <a:effectLst/>
              <a:latin typeface="+mn-lt"/>
              <a:ea typeface="+mn-ea"/>
              <a:cs typeface="+mn-cs"/>
            </a:rPr>
            <a:t>・ふるさと振興基金：氷川町総合振興計画に定められたもののうち、観光開発に関する事業、人材育成活用に関する事業又は地場産業振興</a:t>
          </a:r>
          <a:endParaRPr lang="ja-JP" altLang="ja-JP" sz="1400">
            <a:effectLst/>
          </a:endParaRPr>
        </a:p>
        <a:p>
          <a:r>
            <a:rPr kumimoji="1" lang="ja-JP" altLang="ja-JP" sz="1100">
              <a:solidFill>
                <a:schemeClr val="dk1"/>
              </a:solidFill>
              <a:effectLst/>
              <a:latin typeface="+mn-lt"/>
              <a:ea typeface="+mn-ea"/>
              <a:cs typeface="+mn-cs"/>
            </a:rPr>
            <a:t>　に関する事業に要する経費の財源に充てる。</a:t>
          </a:r>
          <a:endParaRPr lang="ja-JP" altLang="ja-JP" sz="1400">
            <a:effectLst/>
          </a:endParaRPr>
        </a:p>
        <a:p>
          <a:r>
            <a:rPr kumimoji="1" lang="ja-JP" altLang="ja-JP" sz="1100">
              <a:solidFill>
                <a:schemeClr val="dk1"/>
              </a:solidFill>
              <a:effectLst/>
              <a:latin typeface="+mn-lt"/>
              <a:ea typeface="+mn-ea"/>
              <a:cs typeface="+mn-cs"/>
            </a:rPr>
            <a:t>・ふるさと氷川応援基金：ふるさと寄附を財源として寄附者の社会的投資を具体化することにより、多様な人々の参加による個性あふれる</a:t>
          </a:r>
          <a:endParaRPr lang="ja-JP" altLang="ja-JP" sz="1400">
            <a:effectLst/>
          </a:endParaRPr>
        </a:p>
        <a:p>
          <a:r>
            <a:rPr kumimoji="1" lang="ja-JP" altLang="ja-JP" sz="1100">
              <a:solidFill>
                <a:schemeClr val="dk1"/>
              </a:solidFill>
              <a:effectLst/>
              <a:latin typeface="+mn-lt"/>
              <a:ea typeface="+mn-ea"/>
              <a:cs typeface="+mn-cs"/>
            </a:rPr>
            <a:t>　ふるさとづくりに資する経費の財源に充てる。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・ふるさと氷川応援基金：令和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年度寄付額約</a:t>
          </a:r>
          <a:r>
            <a:rPr kumimoji="1" lang="en-US" altLang="ja-JP" sz="1100">
              <a:solidFill>
                <a:schemeClr val="dk1"/>
              </a:solidFill>
              <a:effectLst/>
              <a:latin typeface="+mn-lt"/>
              <a:ea typeface="+mn-ea"/>
              <a:cs typeface="+mn-cs"/>
            </a:rPr>
            <a:t>87,810</a:t>
          </a:r>
          <a:r>
            <a:rPr kumimoji="1" lang="ja-JP" altLang="ja-JP" sz="1100">
              <a:solidFill>
                <a:schemeClr val="dk1"/>
              </a:solidFill>
              <a:effectLst/>
              <a:latin typeface="+mn-lt"/>
              <a:ea typeface="+mn-ea"/>
              <a:cs typeface="+mn-cs"/>
            </a:rPr>
            <a:t>万円積み立て、</a:t>
          </a:r>
          <a:r>
            <a:rPr kumimoji="1" lang="en-US" altLang="ja-JP" sz="1100">
              <a:solidFill>
                <a:schemeClr val="dk1"/>
              </a:solidFill>
              <a:effectLst/>
              <a:latin typeface="+mn-lt"/>
              <a:ea typeface="+mn-ea"/>
              <a:cs typeface="+mn-cs"/>
            </a:rPr>
            <a:t>23,300</a:t>
          </a:r>
          <a:r>
            <a:rPr kumimoji="1" lang="ja-JP" altLang="ja-JP" sz="1100">
              <a:solidFill>
                <a:schemeClr val="dk1"/>
              </a:solidFill>
              <a:effectLst/>
              <a:latin typeface="+mn-lt"/>
              <a:ea typeface="+mn-ea"/>
              <a:cs typeface="+mn-cs"/>
            </a:rPr>
            <a:t>万円を取り崩したため増となった。</a:t>
          </a:r>
          <a:endParaRPr lang="ja-JP" altLang="ja-JP" sz="1400">
            <a:effectLst/>
          </a:endParaRPr>
        </a:p>
        <a:p>
          <a:r>
            <a:rPr kumimoji="1" lang="ja-JP" altLang="ja-JP" sz="1100">
              <a:solidFill>
                <a:schemeClr val="dk1"/>
              </a:solidFill>
              <a:effectLst/>
              <a:latin typeface="+mn-lt"/>
              <a:ea typeface="+mn-ea"/>
              <a:cs typeface="+mn-cs"/>
            </a:rPr>
            <a:t>・竜北西部学童保育所整備基金：事業に充当するため、約</a:t>
          </a:r>
          <a:r>
            <a:rPr kumimoji="1" lang="en-US" altLang="ja-JP" sz="1100">
              <a:solidFill>
                <a:schemeClr val="dk1"/>
              </a:solidFill>
              <a:effectLst/>
              <a:latin typeface="+mn-lt"/>
              <a:ea typeface="+mn-ea"/>
              <a:cs typeface="+mn-cs"/>
            </a:rPr>
            <a:t>7,794</a:t>
          </a:r>
          <a:r>
            <a:rPr kumimoji="1" lang="ja-JP" altLang="ja-JP" sz="1100">
              <a:solidFill>
                <a:schemeClr val="dk1"/>
              </a:solidFill>
              <a:effectLst/>
              <a:latin typeface="+mn-lt"/>
              <a:ea typeface="+mn-ea"/>
              <a:cs typeface="+mn-cs"/>
            </a:rPr>
            <a:t>万円を取り崩したため減となった。</a:t>
          </a:r>
          <a:endParaRPr lang="ja-JP" altLang="ja-JP" sz="1400">
            <a:effectLst/>
          </a:endParaRPr>
        </a:p>
        <a:p>
          <a:r>
            <a:rPr kumimoji="1" lang="ja-JP" altLang="ja-JP" sz="1100">
              <a:solidFill>
                <a:schemeClr val="dk1"/>
              </a:solidFill>
              <a:effectLst/>
              <a:latin typeface="+mn-lt"/>
              <a:ea typeface="+mn-ea"/>
              <a:cs typeface="+mn-cs"/>
            </a:rPr>
            <a:t>・竜北物産館運営費基金：物産館使用料の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を積み立て、また、約</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万円を修繕費等に充当したため減となった。</a:t>
          </a:r>
          <a:endParaRPr lang="ja-JP" altLang="ja-JP" sz="1400">
            <a:effectLst/>
          </a:endParaRPr>
        </a:p>
        <a:p>
          <a:r>
            <a:rPr kumimoji="1" lang="ja-JP" altLang="ja-JP" sz="1100">
              <a:solidFill>
                <a:schemeClr val="dk1"/>
              </a:solidFill>
              <a:effectLst/>
              <a:latin typeface="+mn-lt"/>
              <a:ea typeface="+mn-ea"/>
              <a:cs typeface="+mn-cs"/>
            </a:rPr>
            <a:t>・合併振興基金：地区活性化交付金や各種イベントなどのソフト事業に充当したため減となった。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年熊本地震復興基金：災害備蓄品購入費や熊本地震に起因する公共施設の修繕等に充当したため減となった。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・ふるさと氷川応援基金：当年度の寄附は全額基金に積み立て、翌年度以降に指定のあった事業に充当する。</a:t>
          </a:r>
          <a:endParaRPr lang="ja-JP" altLang="ja-JP" sz="1400">
            <a:effectLst/>
          </a:endParaRPr>
        </a:p>
        <a:p>
          <a:r>
            <a:rPr kumimoji="1" lang="ja-JP" altLang="ja-JP" sz="1100">
              <a:solidFill>
                <a:schemeClr val="dk1"/>
              </a:solidFill>
              <a:effectLst/>
              <a:latin typeface="+mn-lt"/>
              <a:ea typeface="+mn-ea"/>
              <a:cs typeface="+mn-cs"/>
            </a:rPr>
            <a:t>・竜北西部学童保育所整備基金：令和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年度まで学童保育所整備事業に充当する。</a:t>
          </a:r>
          <a:endParaRPr lang="ja-JP" altLang="ja-JP" sz="1400">
            <a:effectLst/>
          </a:endParaRPr>
        </a:p>
        <a:p>
          <a:r>
            <a:rPr kumimoji="1" lang="ja-JP" altLang="ja-JP" sz="1100">
              <a:solidFill>
                <a:schemeClr val="dk1"/>
              </a:solidFill>
              <a:effectLst/>
              <a:latin typeface="+mn-lt"/>
              <a:ea typeface="+mn-ea"/>
              <a:cs typeface="+mn-cs"/>
            </a:rPr>
            <a:t>・竜北物産館運営基金：使用料の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を積み立て、竜北物産館の修繕費等に充当する。</a:t>
          </a:r>
          <a:endParaRPr lang="ja-JP" altLang="ja-JP" sz="1400">
            <a:effectLst/>
          </a:endParaRPr>
        </a:p>
        <a:p>
          <a:r>
            <a:rPr kumimoji="1" lang="ja-JP" altLang="ja-JP" sz="1100">
              <a:solidFill>
                <a:schemeClr val="dk1"/>
              </a:solidFill>
              <a:effectLst/>
              <a:latin typeface="+mn-lt"/>
              <a:ea typeface="+mn-ea"/>
              <a:cs typeface="+mn-cs"/>
            </a:rPr>
            <a:t>・合併振興基金：積増しは行わず、ソフト事業に充当する。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年熊本地震復興基金：新たな積立ては利子分のみで、熊本地震からの早期復興のための事業に充当する。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・普通交付税の合併算定替えの縮減による普通交付税額の減少や各種事業の財源不足を補うため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億円の取崩しを行い、前年度の歳計剰余金の処分として約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・普通交付税における合併算定替えと一本算定の差額（約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億円／年）に対応するため、令和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年度からの一本算定後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千円を基金として積み立てた。元利償還金の財源として約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年度にかけて元利償還金のピーク（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億円超／年）を迎えるため、その財源とする。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10,962
33.36
8,845,247
8,326,499
502,933
4,275,822
6,012,397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年度以降、財政力指数は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を推移している。町の基幹産業である農業においては、少子高齢化や後継者不足の慢性的な状況が続いている。他の産業においては、コロナ禍により経済活動が停滞していたが、コロナの５類移行に合わせ動き出すものと思われる。農業の持続的な経営の支援や企業誘致などの産業育成施策によって町の活性化を図るとともに、財政運営においては歳出削減や税などの徴収強化による財源確保に努める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た。この要因としては①繰出金の増、②人件費の増、③臨時財政対策債の減が挙げられる。今後も元利償還金による財政への負担は継続する見込みであり、経常一般財源が増加する要因も見当たらないことから、経常収支比率は類似団体と比較して今後も高い水準で推移していく見込み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67</xdr:row>
      <xdr:rowOff>7620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30173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140462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0173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140462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451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66</xdr:row>
      <xdr:rowOff>29464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89662</xdr:rowOff>
    </xdr:from>
    <xdr:to>
      <xdr:col>15</xdr:col>
      <xdr:colOff>133350</xdr:colOff>
      <xdr:row>67</xdr:row>
      <xdr:rowOff>19812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決算額は昨年と比較して</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増加したが、類似団体よりも低い水準で推移している。要因としては、類似団体の中で人口一人当たりの職員数が平均よりも少ないことで人件費が他団体より低くなっていることが挙げられる。行政改革実施計画に位置付けられた定員管理や住民サービスの低下を招かないようなバランスのとれた効果的な人員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99457</xdr:rowOff>
    </xdr:from>
    <xdr:to>
      <xdr:col>23</xdr:col>
      <xdr:colOff>133350</xdr:colOff>
      <xdr:row>81</xdr:row>
      <xdr:rowOff>21554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15457"/>
          <a:ext cx="838200" cy="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90292</xdr:rowOff>
    </xdr:from>
    <xdr:to>
      <xdr:col>19</xdr:col>
      <xdr:colOff>133350</xdr:colOff>
      <xdr:row>80</xdr:row>
      <xdr:rowOff>99457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6292"/>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59285</xdr:rowOff>
    </xdr:from>
    <xdr:to>
      <xdr:col>15</xdr:col>
      <xdr:colOff>82550</xdr:colOff>
      <xdr:row>80</xdr:row>
      <xdr:rowOff>90292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75285"/>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38033</xdr:rowOff>
    </xdr:from>
    <xdr:to>
      <xdr:col>11</xdr:col>
      <xdr:colOff>31750</xdr:colOff>
      <xdr:row>80</xdr:row>
      <xdr:rowOff>59285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4033"/>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142204</xdr:rowOff>
    </xdr:from>
    <xdr:to>
      <xdr:col>23</xdr:col>
      <xdr:colOff>184150</xdr:colOff>
      <xdr:row>81</xdr:row>
      <xdr:rowOff>72354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158731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48657</xdr:rowOff>
    </xdr:from>
    <xdr:to>
      <xdr:col>19</xdr:col>
      <xdr:colOff>184150</xdr:colOff>
      <xdr:row>80</xdr:row>
      <xdr:rowOff>150257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160434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3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39492</xdr:rowOff>
    </xdr:from>
    <xdr:to>
      <xdr:col>15</xdr:col>
      <xdr:colOff>133350</xdr:colOff>
      <xdr:row>80</xdr:row>
      <xdr:rowOff>141092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151269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8485</xdr:rowOff>
    </xdr:from>
    <xdr:to>
      <xdr:col>11</xdr:col>
      <xdr:colOff>82550</xdr:colOff>
      <xdr:row>80</xdr:row>
      <xdr:rowOff>110085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120262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158683</xdr:rowOff>
    </xdr:from>
    <xdr:to>
      <xdr:col>7</xdr:col>
      <xdr:colOff>31750</xdr:colOff>
      <xdr:row>80</xdr:row>
      <xdr:rowOff>88833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99010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前年度と同数値であり、類似団体との比較でみると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くなっている。本町が小規模な自治体であり、職員の年齢構成の影響を受けやすい一面があるが、昇給額全体が類似団体と比べて少額であることが主な要因である。今後も規模に応じた定員管理と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82</xdr:row>
      <xdr:rowOff>3175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39012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143934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0620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143934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150936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6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行政改革実施計画に基づき新規採用職員の抑制など定員管理を行っている。人口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人当たり職員数は前年と比較し、</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人の増でほぼ横ばいである。類似団体の平均値と比較すると、</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人少ない状況である。定員管理の目標値は達成しているが、住民サービスとのバランスを見据えた定員管理に努めていく。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108131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938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102386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755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80554</xdr:rowOff>
    </xdr:from>
    <xdr:to>
      <xdr:col>72</xdr:col>
      <xdr:colOff>203200</xdr:colOff>
      <xdr:row>60</xdr:row>
      <xdr:rowOff>87449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675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54126</xdr:rowOff>
    </xdr:from>
    <xdr:to>
      <xdr:col>68</xdr:col>
      <xdr:colOff>152400</xdr:colOff>
      <xdr:row>60</xdr:row>
      <xdr:rowOff>87449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112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51586</xdr:rowOff>
    </xdr:from>
    <xdr:to>
      <xdr:col>77</xdr:col>
      <xdr:colOff>95250</xdr:colOff>
      <xdr:row>60</xdr:row>
      <xdr:rowOff>153186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163363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29754</xdr:rowOff>
    </xdr:from>
    <xdr:to>
      <xdr:col>73</xdr:col>
      <xdr:colOff>44450</xdr:colOff>
      <xdr:row>60</xdr:row>
      <xdr:rowOff>131354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3326</xdr:rowOff>
    </xdr:from>
    <xdr:to>
      <xdr:col>64</xdr:col>
      <xdr:colOff>152400</xdr:colOff>
      <xdr:row>60</xdr:row>
      <xdr:rowOff>104926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３か年の平均値を示しており、前年度から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ポイント増加し、類似団体平均値との比較では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ポイント上回っている。単年度で見た場合、</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ポイント上昇し、ほぼ同水準となっている。今後も授業選択を慎重に行い、起債に頼らない財政運営に努める。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43</xdr:row>
      <xdr:rowOff>81845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86083"/>
          <a:ext cx="8382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164395</xdr:rowOff>
    </xdr:from>
    <xdr:to>
      <xdr:col>77</xdr:col>
      <xdr:colOff>44450</xdr:colOff>
      <xdr:row>41</xdr:row>
      <xdr:rowOff>156633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50945"/>
          <a:ext cx="889000" cy="3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54328</xdr:rowOff>
    </xdr:from>
    <xdr:to>
      <xdr:col>72</xdr:col>
      <xdr:colOff>203200</xdr:colOff>
      <xdr:row>39</xdr:row>
      <xdr:rowOff>164395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6942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131939</xdr:rowOff>
    </xdr:from>
    <xdr:to>
      <xdr:col>68</xdr:col>
      <xdr:colOff>152400</xdr:colOff>
      <xdr:row>38</xdr:row>
      <xdr:rowOff>54328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4755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113595</xdr:rowOff>
    </xdr:from>
    <xdr:to>
      <xdr:col>73</xdr:col>
      <xdr:colOff>44450</xdr:colOff>
      <xdr:row>40</xdr:row>
      <xdr:rowOff>43745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53922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3528</xdr:rowOff>
    </xdr:from>
    <xdr:to>
      <xdr:col>68</xdr:col>
      <xdr:colOff>203200</xdr:colOff>
      <xdr:row>38</xdr:row>
      <xdr:rowOff>105128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115305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81139</xdr:rowOff>
    </xdr:from>
    <xdr:to>
      <xdr:col>64</xdr:col>
      <xdr:colOff>152400</xdr:colOff>
      <xdr:row>38</xdr:row>
      <xdr:rowOff>11289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21466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低下したが依然として類似団体平均値を上回っている。令和４年度に過疎地域指定による過疎対策事業債の活用が可能となった。交付税措置率の高い起債メニューであり、様々な事業財源として期待されるが、将来負担比率を見据えた事業メニューの抑制を引き続き行っていく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141958</xdr:rowOff>
    </xdr:from>
    <xdr:to>
      <xdr:col>81</xdr:col>
      <xdr:colOff>44450</xdr:colOff>
      <xdr:row>16</xdr:row>
      <xdr:rowOff>98002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42258"/>
          <a:ext cx="838200" cy="29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98002</xdr:rowOff>
    </xdr:from>
    <xdr:to>
      <xdr:col>77</xdr:col>
      <xdr:colOff>44450</xdr:colOff>
      <xdr:row>17</xdr:row>
      <xdr:rowOff>48542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41202"/>
          <a:ext cx="889000" cy="1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161008</xdr:rowOff>
    </xdr:from>
    <xdr:to>
      <xdr:col>72</xdr:col>
      <xdr:colOff>203200</xdr:colOff>
      <xdr:row>17</xdr:row>
      <xdr:rowOff>48542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0420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34996</xdr:rowOff>
    </xdr:from>
    <xdr:to>
      <xdr:col>68</xdr:col>
      <xdr:colOff>152400</xdr:colOff>
      <xdr:row>16</xdr:row>
      <xdr:rowOff>161008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78196"/>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91158</xdr:rowOff>
    </xdr:from>
    <xdr:to>
      <xdr:col>81</xdr:col>
      <xdr:colOff>95250</xdr:colOff>
      <xdr:row>15</xdr:row>
      <xdr:rowOff>21308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63235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47202</xdr:rowOff>
    </xdr:from>
    <xdr:to>
      <xdr:col>77</xdr:col>
      <xdr:colOff>95250</xdr:colOff>
      <xdr:row>16</xdr:row>
      <xdr:rowOff>148802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133579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169192</xdr:rowOff>
    </xdr:from>
    <xdr:to>
      <xdr:col>73</xdr:col>
      <xdr:colOff>44450</xdr:colOff>
      <xdr:row>17</xdr:row>
      <xdr:rowOff>99342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9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110208</xdr:rowOff>
    </xdr:from>
    <xdr:to>
      <xdr:col>68</xdr:col>
      <xdr:colOff>203200</xdr:colOff>
      <xdr:row>17</xdr:row>
      <xdr:rowOff>40358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50535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2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155646</xdr:rowOff>
    </xdr:from>
    <xdr:to>
      <xdr:col>64</xdr:col>
      <xdr:colOff>152400</xdr:colOff>
      <xdr:row>16</xdr:row>
      <xdr:rowOff>85796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95973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49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10,962
33.36
8,845,247
8,326,499
502,933
4,275,822
6,012,397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ポイント低い数値を示している。平成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当初からの行政改革実施計画に基づく人員の削減を行い目標値を達成しているが、権限移譲や新型コロナウイルス、物価高騰対策など事務量は増加傾向にある。今後も引き続き適正な人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57421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類似団体の平均値と比較してほぼ同水準で推移している。一方で熊本県平均と比較すると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ポイント上回っている状況である。物件費の役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割を占める委託料の効率化を図っていくことが物件費の抑制につながることから、徹底した事務事業の合理化を図っていく。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48079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09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80736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0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前年度に対し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ポイントの上昇した。全国平均及び熊本県平均を大きく下回っているが、類似団体平均値と比較すると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少子化対策として子ども医療費助成制度については引き続き積極的に実施しており、今後も同水準を保持していく見込みである。行政評価等を活用した施策の重点化により効果的な福祉事業の実施により、扶助費のさらなる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711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9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81280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30480</xdr:rowOff>
    </xdr:from>
    <xdr:to>
      <xdr:col>11</xdr:col>
      <xdr:colOff>60325</xdr:colOff>
      <xdr:row>60</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下水道特別会計への繰出金の増を主な要因として、前年度と比較して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ポイント増加した。全国・熊本県・類似団体と比較しても</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高い値となっている。下水道特別会計については今後も施設の老朽化による維持補修費の負担が続いていくことが想定されることから、継続的かつ効率的な維持管理を行っていることで、財政負担の権限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57150</xdr:rowOff>
    </xdr:from>
    <xdr:to>
      <xdr:col>82</xdr:col>
      <xdr:colOff>107950</xdr:colOff>
      <xdr:row>60</xdr:row>
      <xdr:rowOff>114300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72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133350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59</xdr:row>
      <xdr:rowOff>95250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8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63500</xdr:rowOff>
    </xdr:from>
    <xdr:to>
      <xdr:col>82</xdr:col>
      <xdr:colOff>158750</xdr:colOff>
      <xdr:row>60</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値を示している。八代生活環境事務組合消防本部負担金の増を主な要因として経常補助費全体としては同水準で推移している。行政評価を活用し各種補助金の見直しを行うなど経費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35</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50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149860</xdr:rowOff>
    </xdr:from>
    <xdr:to>
      <xdr:col>78</xdr:col>
      <xdr:colOff>69850</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50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49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64135</xdr:rowOff>
    </xdr:from>
    <xdr:to>
      <xdr:col>69</xdr:col>
      <xdr:colOff>92075</xdr:colOff>
      <xdr:row>36</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36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99060</xdr:rowOff>
    </xdr:from>
    <xdr:to>
      <xdr:col>78</xdr:col>
      <xdr:colOff>120650</xdr:colOff>
      <xdr:row>36</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39387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13335</xdr:rowOff>
    </xdr:from>
    <xdr:to>
      <xdr:col>65</xdr:col>
      <xdr:colOff>53975</xdr:colOff>
      <xdr:row>36</xdr:row>
      <xdr:rowOff>114935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99712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ポイントの上昇となっている。全国平均や熊本県平均と比べても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ポイント高い水準となっている。一見、大型事業で公債費を充当する事業の割合が、町の全体予算に比べ大きいように見えるが、類似団体平均値と比較しても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ポイント大きい値を示していることから、特に大型事業の抑制に努めるなど、公債費負担の軽減に取り組んでいく。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77</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28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914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52705</xdr:rowOff>
    </xdr:from>
    <xdr:to>
      <xdr:col>11</xdr:col>
      <xdr:colOff>9525</xdr:colOff>
      <xdr:row>76</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829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xdr:rowOff>
    </xdr:from>
    <xdr:to>
      <xdr:col>6</xdr:col>
      <xdr:colOff>171450</xdr:colOff>
      <xdr:row>76</xdr:row>
      <xdr:rowOff>103505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113682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経費において経常収支は横ばいか上昇している状況である。一般財源確保に向けて積極的な事業見直しや抑制を図るなど、各事業部局と財政部局の連携を密にし、より効果的な財源の確保に努める。下水道特別会計については公営企業会計に移行したことで、これまで以上に独立採算制の原則に基づいた財政計画により、一般会計繰出金の抑制により経常収支の抑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200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79</xdr:row>
      <xdr:rowOff>20320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200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64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19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105838</xdr:rowOff>
    </xdr:from>
    <xdr:to>
      <xdr:col>29</xdr:col>
      <xdr:colOff>127000</xdr:colOff>
      <xdr:row>18</xdr:row>
      <xdr:rowOff>142491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9563"/>
          <a:ext cx="647700" cy="36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142491</xdr:rowOff>
    </xdr:from>
    <xdr:to>
      <xdr:col>26</xdr:col>
      <xdr:colOff>50800</xdr:colOff>
      <xdr:row>19</xdr:row>
      <xdr:rowOff>12406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6216"/>
          <a:ext cx="698500" cy="4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12406</xdr:rowOff>
    </xdr:from>
    <xdr:to>
      <xdr:col>22</xdr:col>
      <xdr:colOff>114300</xdr:colOff>
      <xdr:row>19</xdr:row>
      <xdr:rowOff>62219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17581"/>
          <a:ext cx="698500" cy="4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62219</xdr:rowOff>
    </xdr:from>
    <xdr:to>
      <xdr:col>18</xdr:col>
      <xdr:colOff>177800</xdr:colOff>
      <xdr:row>19</xdr:row>
      <xdr:rowOff>97630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7394"/>
          <a:ext cx="698500" cy="3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55038</xdr:rowOff>
    </xdr:from>
    <xdr:to>
      <xdr:col>29</xdr:col>
      <xdr:colOff>177800</xdr:colOff>
      <xdr:row>18</xdr:row>
      <xdr:rowOff>156638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27115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91690</xdr:rowOff>
    </xdr:from>
    <xdr:to>
      <xdr:col>26</xdr:col>
      <xdr:colOff>101600</xdr:colOff>
      <xdr:row>19</xdr:row>
      <xdr:rowOff>21841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133056</xdr:rowOff>
    </xdr:from>
    <xdr:to>
      <xdr:col>22</xdr:col>
      <xdr:colOff>165100</xdr:colOff>
      <xdr:row>19</xdr:row>
      <xdr:rowOff>63206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47983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11419</xdr:rowOff>
    </xdr:from>
    <xdr:to>
      <xdr:col>19</xdr:col>
      <xdr:colOff>38100</xdr:colOff>
      <xdr:row>19</xdr:row>
      <xdr:rowOff>113019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97796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46830</xdr:rowOff>
    </xdr:from>
    <xdr:to>
      <xdr:col>15</xdr:col>
      <xdr:colOff>101600</xdr:colOff>
      <xdr:row>19</xdr:row>
      <xdr:rowOff>148430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133207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147993</xdr:rowOff>
    </xdr:from>
    <xdr:to>
      <xdr:col>29</xdr:col>
      <xdr:colOff>127000</xdr:colOff>
      <xdr:row>35</xdr:row>
      <xdr:rowOff>165081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8343"/>
          <a:ext cx="6477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165081</xdr:rowOff>
    </xdr:from>
    <xdr:to>
      <xdr:col>26</xdr:col>
      <xdr:colOff>50800</xdr:colOff>
      <xdr:row>35</xdr:row>
      <xdr:rowOff>336912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75431"/>
          <a:ext cx="698500" cy="1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336912</xdr:rowOff>
    </xdr:from>
    <xdr:to>
      <xdr:col>22</xdr:col>
      <xdr:colOff>114300</xdr:colOff>
      <xdr:row>37</xdr:row>
      <xdr:rowOff>44685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7262"/>
          <a:ext cx="6985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44685</xdr:rowOff>
    </xdr:from>
    <xdr:to>
      <xdr:col>18</xdr:col>
      <xdr:colOff>177800</xdr:colOff>
      <xdr:row>37</xdr:row>
      <xdr:rowOff>131896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69385"/>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97193</xdr:rowOff>
    </xdr:from>
    <xdr:to>
      <xdr:col>29</xdr:col>
      <xdr:colOff>177800</xdr:colOff>
      <xdr:row>35</xdr:row>
      <xdr:rowOff>198793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285170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5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114281</xdr:rowOff>
    </xdr:from>
    <xdr:to>
      <xdr:col>26</xdr:col>
      <xdr:colOff>101600</xdr:colOff>
      <xdr:row>35</xdr:row>
      <xdr:rowOff>215881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226058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9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286112</xdr:rowOff>
    </xdr:from>
    <xdr:to>
      <xdr:col>22</xdr:col>
      <xdr:colOff>165100</xdr:colOff>
      <xdr:row>36</xdr:row>
      <xdr:rowOff>44812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165335</xdr:rowOff>
    </xdr:from>
    <xdr:to>
      <xdr:col>19</xdr:col>
      <xdr:colOff>38100</xdr:colOff>
      <xdr:row>37</xdr:row>
      <xdr:rowOff>95485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0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81096</xdr:rowOff>
    </xdr:from>
    <xdr:to>
      <xdr:col>15</xdr:col>
      <xdr:colOff>101600</xdr:colOff>
      <xdr:row>37</xdr:row>
      <xdr:rowOff>182696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167473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10,962
33.36
8,845,247
8,326,499
502,933
4,275,822
6,012,397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130099</xdr:rowOff>
    </xdr:from>
    <xdr:to>
      <xdr:col>24</xdr:col>
      <xdr:colOff>63500</xdr:colOff>
      <xdr:row>37</xdr:row>
      <xdr:rowOff>1169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2299"/>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1169</xdr:rowOff>
    </xdr:from>
    <xdr:to>
      <xdr:col>19</xdr:col>
      <xdr:colOff>177800</xdr:colOff>
      <xdr:row>37</xdr:row>
      <xdr:rowOff>21044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4819"/>
          <a:ext cx="8890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21044</xdr:rowOff>
    </xdr:from>
    <xdr:to>
      <xdr:col>15</xdr:col>
      <xdr:colOff>50800</xdr:colOff>
      <xdr:row>37</xdr:row>
      <xdr:rowOff>96190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4694"/>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83591</xdr:rowOff>
    </xdr:from>
    <xdr:to>
      <xdr:col>10</xdr:col>
      <xdr:colOff>114300</xdr:colOff>
      <xdr:row>37</xdr:row>
      <xdr:rowOff>96190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7241"/>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79299</xdr:rowOff>
    </xdr:from>
    <xdr:to>
      <xdr:col>24</xdr:col>
      <xdr:colOff>114300</xdr:colOff>
      <xdr:row>37</xdr:row>
      <xdr:rowOff>9449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121819</xdr:rowOff>
    </xdr:from>
    <xdr:to>
      <xdr:col>20</xdr:col>
      <xdr:colOff>38100</xdr:colOff>
      <xdr:row>37</xdr:row>
      <xdr:rowOff>51969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43096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141694</xdr:rowOff>
    </xdr:from>
    <xdr:to>
      <xdr:col>15</xdr:col>
      <xdr:colOff>101600</xdr:colOff>
      <xdr:row>37</xdr:row>
      <xdr:rowOff>71844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62971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45390</xdr:rowOff>
    </xdr:from>
    <xdr:to>
      <xdr:col>10</xdr:col>
      <xdr:colOff>165100</xdr:colOff>
      <xdr:row>37</xdr:row>
      <xdr:rowOff>146990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138116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32791</xdr:rowOff>
    </xdr:from>
    <xdr:to>
      <xdr:col>6</xdr:col>
      <xdr:colOff>38100</xdr:colOff>
      <xdr:row>37</xdr:row>
      <xdr:rowOff>134391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125518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62260</xdr:rowOff>
    </xdr:from>
    <xdr:to>
      <xdr:col>24</xdr:col>
      <xdr:colOff>63500</xdr:colOff>
      <xdr:row>58</xdr:row>
      <xdr:rowOff>11037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34910"/>
          <a:ext cx="838200" cy="1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11037</xdr:rowOff>
    </xdr:from>
    <xdr:to>
      <xdr:col>19</xdr:col>
      <xdr:colOff>177800</xdr:colOff>
      <xdr:row>58</xdr:row>
      <xdr:rowOff>15946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55137"/>
          <a:ext cx="88900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15946</xdr:rowOff>
    </xdr:from>
    <xdr:to>
      <xdr:col>15</xdr:col>
      <xdr:colOff>50800</xdr:colOff>
      <xdr:row>58</xdr:row>
      <xdr:rowOff>34365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60046"/>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34365</xdr:rowOff>
    </xdr:from>
    <xdr:to>
      <xdr:col>10</xdr:col>
      <xdr:colOff>114300</xdr:colOff>
      <xdr:row>58</xdr:row>
      <xdr:rowOff>55993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78465"/>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11460</xdr:rowOff>
    </xdr:from>
    <xdr:to>
      <xdr:col>24</xdr:col>
      <xdr:colOff>114300</xdr:colOff>
      <xdr:row>57</xdr:row>
      <xdr:rowOff>113060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161337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131687</xdr:rowOff>
    </xdr:from>
    <xdr:to>
      <xdr:col>20</xdr:col>
      <xdr:colOff>38100</xdr:colOff>
      <xdr:row>58</xdr:row>
      <xdr:rowOff>61837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52964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136596</xdr:rowOff>
    </xdr:from>
    <xdr:to>
      <xdr:col>15</xdr:col>
      <xdr:colOff>101600</xdr:colOff>
      <xdr:row>58</xdr:row>
      <xdr:rowOff>66746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57873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155015</xdr:rowOff>
    </xdr:from>
    <xdr:to>
      <xdr:col>10</xdr:col>
      <xdr:colOff>165100</xdr:colOff>
      <xdr:row>58</xdr:row>
      <xdr:rowOff>85165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76292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5193</xdr:rowOff>
    </xdr:from>
    <xdr:to>
      <xdr:col>6</xdr:col>
      <xdr:colOff>38100</xdr:colOff>
      <xdr:row>58</xdr:row>
      <xdr:rowOff>106793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97920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4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49022</xdr:rowOff>
    </xdr:from>
    <xdr:to>
      <xdr:col>24</xdr:col>
      <xdr:colOff>63500</xdr:colOff>
      <xdr:row>78</xdr:row>
      <xdr:rowOff>64796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2122"/>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49022</xdr:rowOff>
    </xdr:from>
    <xdr:to>
      <xdr:col>19</xdr:col>
      <xdr:colOff>177800</xdr:colOff>
      <xdr:row>78</xdr:row>
      <xdr:rowOff>52146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212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52146</xdr:rowOff>
    </xdr:from>
    <xdr:to>
      <xdr:col>15</xdr:col>
      <xdr:colOff>50800</xdr:colOff>
      <xdr:row>78</xdr:row>
      <xdr:rowOff>101561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25246"/>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101561</xdr:rowOff>
    </xdr:from>
    <xdr:to>
      <xdr:col>10</xdr:col>
      <xdr:colOff>114300</xdr:colOff>
      <xdr:row>78</xdr:row>
      <xdr:rowOff>152197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74661"/>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13996</xdr:rowOff>
    </xdr:from>
    <xdr:to>
      <xdr:col>24</xdr:col>
      <xdr:colOff>114300</xdr:colOff>
      <xdr:row>78</xdr:row>
      <xdr:rowOff>115596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100373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169672</xdr:rowOff>
    </xdr:from>
    <xdr:to>
      <xdr:col>20</xdr:col>
      <xdr:colOff>38100</xdr:colOff>
      <xdr:row>78</xdr:row>
      <xdr:rowOff>99822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90949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1346</xdr:rowOff>
    </xdr:from>
    <xdr:to>
      <xdr:col>15</xdr:col>
      <xdr:colOff>101600</xdr:colOff>
      <xdr:row>78</xdr:row>
      <xdr:rowOff>102946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94073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50761</xdr:rowOff>
    </xdr:from>
    <xdr:to>
      <xdr:col>10</xdr:col>
      <xdr:colOff>165100</xdr:colOff>
      <xdr:row>78</xdr:row>
      <xdr:rowOff>152361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143488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101397</xdr:rowOff>
    </xdr:from>
    <xdr:to>
      <xdr:col>6</xdr:col>
      <xdr:colOff>38100</xdr:colOff>
      <xdr:row>79</xdr:row>
      <xdr:rowOff>31547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22674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16332</xdr:rowOff>
    </xdr:from>
    <xdr:to>
      <xdr:col>24</xdr:col>
      <xdr:colOff>63500</xdr:colOff>
      <xdr:row>94</xdr:row>
      <xdr:rowOff>157277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961182"/>
          <a:ext cx="838200" cy="3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16332</xdr:rowOff>
    </xdr:from>
    <xdr:to>
      <xdr:col>19</xdr:col>
      <xdr:colOff>177800</xdr:colOff>
      <xdr:row>95</xdr:row>
      <xdr:rowOff>6832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61182"/>
          <a:ext cx="889000" cy="3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6832</xdr:rowOff>
    </xdr:from>
    <xdr:to>
      <xdr:col>15</xdr:col>
      <xdr:colOff>50800</xdr:colOff>
      <xdr:row>95</xdr:row>
      <xdr:rowOff>53493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4582"/>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53493</xdr:rowOff>
    </xdr:from>
    <xdr:to>
      <xdr:col>10</xdr:col>
      <xdr:colOff>114300</xdr:colOff>
      <xdr:row>95</xdr:row>
      <xdr:rowOff>112458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41243"/>
          <a:ext cx="889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106477</xdr:rowOff>
    </xdr:from>
    <xdr:to>
      <xdr:col>24</xdr:col>
      <xdr:colOff>114300</xdr:colOff>
      <xdr:row>95</xdr:row>
      <xdr:rowOff>36627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84904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136982</xdr:rowOff>
    </xdr:from>
    <xdr:to>
      <xdr:col>20</xdr:col>
      <xdr:colOff>38100</xdr:colOff>
      <xdr:row>93</xdr:row>
      <xdr:rowOff>67132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83659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8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127482</xdr:rowOff>
    </xdr:from>
    <xdr:to>
      <xdr:col>15</xdr:col>
      <xdr:colOff>101600</xdr:colOff>
      <xdr:row>95</xdr:row>
      <xdr:rowOff>57632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74159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2693</xdr:rowOff>
    </xdr:from>
    <xdr:to>
      <xdr:col>10</xdr:col>
      <xdr:colOff>165100</xdr:colOff>
      <xdr:row>95</xdr:row>
      <xdr:rowOff>104293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120820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61658</xdr:rowOff>
    </xdr:from>
    <xdr:to>
      <xdr:col>6</xdr:col>
      <xdr:colOff>38100</xdr:colOff>
      <xdr:row>95</xdr:row>
      <xdr:rowOff>163258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123899</xdr:rowOff>
    </xdr:from>
    <xdr:to>
      <xdr:col>55</xdr:col>
      <xdr:colOff>0</xdr:colOff>
      <xdr:row>36</xdr:row>
      <xdr:rowOff>37790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4649"/>
          <a:ext cx="838200" cy="8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77589</xdr:rowOff>
    </xdr:from>
    <xdr:to>
      <xdr:col>50</xdr:col>
      <xdr:colOff>114300</xdr:colOff>
      <xdr:row>36</xdr:row>
      <xdr:rowOff>37790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35439"/>
          <a:ext cx="889000" cy="4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77589</xdr:rowOff>
    </xdr:from>
    <xdr:to>
      <xdr:col>45</xdr:col>
      <xdr:colOff>177800</xdr:colOff>
      <xdr:row>36</xdr:row>
      <xdr:rowOff>58652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35439"/>
          <a:ext cx="889000" cy="49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22538</xdr:rowOff>
    </xdr:from>
    <xdr:to>
      <xdr:col>41</xdr:col>
      <xdr:colOff>50800</xdr:colOff>
      <xdr:row>36</xdr:row>
      <xdr:rowOff>58652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23288"/>
          <a:ext cx="889000" cy="2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86305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8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73099</xdr:rowOff>
    </xdr:from>
    <xdr:to>
      <xdr:col>55</xdr:col>
      <xdr:colOff>50800</xdr:colOff>
      <xdr:row>36</xdr:row>
      <xdr:rowOff>3249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51526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158440</xdr:rowOff>
    </xdr:from>
    <xdr:to>
      <xdr:col>50</xdr:col>
      <xdr:colOff>165100</xdr:colOff>
      <xdr:row>36</xdr:row>
      <xdr:rowOff>88590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79717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26789</xdr:rowOff>
    </xdr:from>
    <xdr:to>
      <xdr:col>46</xdr:col>
      <xdr:colOff>38100</xdr:colOff>
      <xdr:row>33</xdr:row>
      <xdr:rowOff>128389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119516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7852</xdr:rowOff>
    </xdr:from>
    <xdr:to>
      <xdr:col>41</xdr:col>
      <xdr:colOff>101600</xdr:colOff>
      <xdr:row>36</xdr:row>
      <xdr:rowOff>109452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100579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143188</xdr:rowOff>
    </xdr:from>
    <xdr:to>
      <xdr:col>36</xdr:col>
      <xdr:colOff>165100</xdr:colOff>
      <xdr:row>35</xdr:row>
      <xdr:rowOff>73338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7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89865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4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108467</xdr:rowOff>
    </xdr:from>
    <xdr:to>
      <xdr:col>55</xdr:col>
      <xdr:colOff>0</xdr:colOff>
      <xdr:row>58</xdr:row>
      <xdr:rowOff>129900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52567"/>
          <a:ext cx="838200" cy="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10571</xdr:rowOff>
    </xdr:from>
    <xdr:to>
      <xdr:col>50</xdr:col>
      <xdr:colOff>114300</xdr:colOff>
      <xdr:row>58</xdr:row>
      <xdr:rowOff>108467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54671"/>
          <a:ext cx="889000" cy="9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142861</xdr:rowOff>
    </xdr:from>
    <xdr:to>
      <xdr:col>45</xdr:col>
      <xdr:colOff>177800</xdr:colOff>
      <xdr:row>58</xdr:row>
      <xdr:rowOff>10571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15511"/>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25629</xdr:rowOff>
    </xdr:from>
    <xdr:to>
      <xdr:col>41</xdr:col>
      <xdr:colOff>50800</xdr:colOff>
      <xdr:row>57</xdr:row>
      <xdr:rowOff>142861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98279"/>
          <a:ext cx="889000" cy="1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79100</xdr:rowOff>
    </xdr:from>
    <xdr:to>
      <xdr:col>55</xdr:col>
      <xdr:colOff>50800</xdr:colOff>
      <xdr:row>59</xdr:row>
      <xdr:rowOff>9250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165477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57667</xdr:rowOff>
    </xdr:from>
    <xdr:to>
      <xdr:col>50</xdr:col>
      <xdr:colOff>165100</xdr:colOff>
      <xdr:row>58</xdr:row>
      <xdr:rowOff>159267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150394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131221</xdr:rowOff>
    </xdr:from>
    <xdr:to>
      <xdr:col>46</xdr:col>
      <xdr:colOff>38100</xdr:colOff>
      <xdr:row>58</xdr:row>
      <xdr:rowOff>61371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52498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92061</xdr:rowOff>
    </xdr:from>
    <xdr:to>
      <xdr:col>41</xdr:col>
      <xdr:colOff>101600</xdr:colOff>
      <xdr:row>58</xdr:row>
      <xdr:rowOff>22211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5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146279</xdr:rowOff>
    </xdr:from>
    <xdr:to>
      <xdr:col>36</xdr:col>
      <xdr:colOff>165100</xdr:colOff>
      <xdr:row>57</xdr:row>
      <xdr:rowOff>76429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92956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2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108462</xdr:rowOff>
    </xdr:from>
    <xdr:to>
      <xdr:col>55</xdr:col>
      <xdr:colOff>0</xdr:colOff>
      <xdr:row>77</xdr:row>
      <xdr:rowOff>113982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10112"/>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113982</xdr:rowOff>
    </xdr:from>
    <xdr:to>
      <xdr:col>50</xdr:col>
      <xdr:colOff>114300</xdr:colOff>
      <xdr:row>77</xdr:row>
      <xdr:rowOff>125121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15632"/>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98084</xdr:rowOff>
    </xdr:from>
    <xdr:to>
      <xdr:col>45</xdr:col>
      <xdr:colOff>177800</xdr:colOff>
      <xdr:row>77</xdr:row>
      <xdr:rowOff>125121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99734"/>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98084</xdr:rowOff>
    </xdr:from>
    <xdr:to>
      <xdr:col>41</xdr:col>
      <xdr:colOff>50800</xdr:colOff>
      <xdr:row>77</xdr:row>
      <xdr:rowOff>167343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99734"/>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57662</xdr:rowOff>
    </xdr:from>
    <xdr:to>
      <xdr:col>55</xdr:col>
      <xdr:colOff>50800</xdr:colOff>
      <xdr:row>77</xdr:row>
      <xdr:rowOff>159262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144039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63182</xdr:rowOff>
    </xdr:from>
    <xdr:to>
      <xdr:col>50</xdr:col>
      <xdr:colOff>165100</xdr:colOff>
      <xdr:row>77</xdr:row>
      <xdr:rowOff>164782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155909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74321</xdr:rowOff>
    </xdr:from>
    <xdr:to>
      <xdr:col>46</xdr:col>
      <xdr:colOff>38100</xdr:colOff>
      <xdr:row>78</xdr:row>
      <xdr:rowOff>4471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167048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3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47284</xdr:rowOff>
    </xdr:from>
    <xdr:to>
      <xdr:col>41</xdr:col>
      <xdr:colOff>101600</xdr:colOff>
      <xdr:row>77</xdr:row>
      <xdr:rowOff>148884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140011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116543</xdr:rowOff>
    </xdr:from>
    <xdr:to>
      <xdr:col>36</xdr:col>
      <xdr:colOff>165100</xdr:colOff>
      <xdr:row>78</xdr:row>
      <xdr:rowOff>46693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37820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4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63923</xdr:rowOff>
    </xdr:from>
    <xdr:to>
      <xdr:col>55</xdr:col>
      <xdr:colOff>0</xdr:colOff>
      <xdr:row>97</xdr:row>
      <xdr:rowOff>108207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94573"/>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29789</xdr:rowOff>
    </xdr:from>
    <xdr:to>
      <xdr:col>50</xdr:col>
      <xdr:colOff>114300</xdr:colOff>
      <xdr:row>97</xdr:row>
      <xdr:rowOff>63923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88989"/>
          <a:ext cx="889000" cy="20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84900</xdr:rowOff>
    </xdr:from>
    <xdr:to>
      <xdr:col>45</xdr:col>
      <xdr:colOff>177800</xdr:colOff>
      <xdr:row>96</xdr:row>
      <xdr:rowOff>29789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372650"/>
          <a:ext cx="889000" cy="1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150335</xdr:rowOff>
    </xdr:from>
    <xdr:to>
      <xdr:col>41</xdr:col>
      <xdr:colOff>50800</xdr:colOff>
      <xdr:row>95</xdr:row>
      <xdr:rowOff>84900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095185"/>
          <a:ext cx="889000" cy="27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57407</xdr:rowOff>
    </xdr:from>
    <xdr:to>
      <xdr:col>55</xdr:col>
      <xdr:colOff>50800</xdr:colOff>
      <xdr:row>97</xdr:row>
      <xdr:rowOff>159007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35834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13123</xdr:rowOff>
    </xdr:from>
    <xdr:to>
      <xdr:col>50</xdr:col>
      <xdr:colOff>165100</xdr:colOff>
      <xdr:row>97</xdr:row>
      <xdr:rowOff>114723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105850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150439</xdr:rowOff>
    </xdr:from>
    <xdr:to>
      <xdr:col>46</xdr:col>
      <xdr:colOff>38100</xdr:colOff>
      <xdr:row>96</xdr:row>
      <xdr:rowOff>80589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71716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34100</xdr:rowOff>
    </xdr:from>
    <xdr:to>
      <xdr:col>41</xdr:col>
      <xdr:colOff>101600</xdr:colOff>
      <xdr:row>95</xdr:row>
      <xdr:rowOff>135700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126827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99535</xdr:rowOff>
    </xdr:from>
    <xdr:to>
      <xdr:col>36</xdr:col>
      <xdr:colOff>165100</xdr:colOff>
      <xdr:row>94</xdr:row>
      <xdr:rowOff>29685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46212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81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124384</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94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73584</xdr:rowOff>
    </xdr:from>
    <xdr:to>
      <xdr:col>67</xdr:col>
      <xdr:colOff>101600</xdr:colOff>
      <xdr:row>39</xdr:row>
      <xdr:rowOff>3734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166311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160710</xdr:rowOff>
    </xdr:from>
    <xdr:to>
      <xdr:col>85</xdr:col>
      <xdr:colOff>127000</xdr:colOff>
      <xdr:row>76</xdr:row>
      <xdr:rowOff>7482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19460"/>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7482</xdr:rowOff>
    </xdr:from>
    <xdr:to>
      <xdr:col>81</xdr:col>
      <xdr:colOff>50800</xdr:colOff>
      <xdr:row>76</xdr:row>
      <xdr:rowOff>87917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37682"/>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87917</xdr:rowOff>
    </xdr:from>
    <xdr:to>
      <xdr:col>76</xdr:col>
      <xdr:colOff>114300</xdr:colOff>
      <xdr:row>77</xdr:row>
      <xdr:rowOff>42174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18117"/>
          <a:ext cx="8890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42174</xdr:rowOff>
    </xdr:from>
    <xdr:to>
      <xdr:col>71</xdr:col>
      <xdr:colOff>177800</xdr:colOff>
      <xdr:row>77</xdr:row>
      <xdr:rowOff>127823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43824"/>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109910</xdr:rowOff>
    </xdr:from>
    <xdr:to>
      <xdr:col>85</xdr:col>
      <xdr:colOff>177800</xdr:colOff>
      <xdr:row>76</xdr:row>
      <xdr:rowOff>40060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132787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128132</xdr:rowOff>
    </xdr:from>
    <xdr:to>
      <xdr:col>81</xdr:col>
      <xdr:colOff>101600</xdr:colOff>
      <xdr:row>76</xdr:row>
      <xdr:rowOff>58282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74809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6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37117</xdr:rowOff>
    </xdr:from>
    <xdr:to>
      <xdr:col>76</xdr:col>
      <xdr:colOff>165100</xdr:colOff>
      <xdr:row>76</xdr:row>
      <xdr:rowOff>138717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129844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162824</xdr:rowOff>
    </xdr:from>
    <xdr:to>
      <xdr:col>72</xdr:col>
      <xdr:colOff>38100</xdr:colOff>
      <xdr:row>77</xdr:row>
      <xdr:rowOff>92974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84101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77023</xdr:rowOff>
    </xdr:from>
    <xdr:to>
      <xdr:col>67</xdr:col>
      <xdr:colOff>101600</xdr:colOff>
      <xdr:row>78</xdr:row>
      <xdr:rowOff>7173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169750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86882</xdr:rowOff>
    </xdr:from>
    <xdr:to>
      <xdr:col>85</xdr:col>
      <xdr:colOff>127000</xdr:colOff>
      <xdr:row>96</xdr:row>
      <xdr:rowOff>131635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203182"/>
          <a:ext cx="838200" cy="38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131635</xdr:rowOff>
    </xdr:from>
    <xdr:to>
      <xdr:col>81</xdr:col>
      <xdr:colOff>50800</xdr:colOff>
      <xdr:row>97</xdr:row>
      <xdr:rowOff>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590835"/>
          <a:ext cx="889000" cy="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xdr:rowOff>
    </xdr:from>
    <xdr:to>
      <xdr:col>76</xdr:col>
      <xdr:colOff>114300</xdr:colOff>
      <xdr:row>97</xdr:row>
      <xdr:rowOff>42036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30681"/>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137049</xdr:rowOff>
    </xdr:from>
    <xdr:to>
      <xdr:col>71</xdr:col>
      <xdr:colOff>177800</xdr:colOff>
      <xdr:row>97</xdr:row>
      <xdr:rowOff>42036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596249"/>
          <a:ext cx="889000" cy="7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36082</xdr:rowOff>
    </xdr:from>
    <xdr:to>
      <xdr:col>85</xdr:col>
      <xdr:colOff>177800</xdr:colOff>
      <xdr:row>94</xdr:row>
      <xdr:rowOff>137682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1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58959</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0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80835</xdr:rowOff>
    </xdr:from>
    <xdr:to>
      <xdr:col>81</xdr:col>
      <xdr:colOff>101600</xdr:colOff>
      <xdr:row>97</xdr:row>
      <xdr:rowOff>10985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5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120681</xdr:rowOff>
    </xdr:from>
    <xdr:to>
      <xdr:col>76</xdr:col>
      <xdr:colOff>165100</xdr:colOff>
      <xdr:row>97</xdr:row>
      <xdr:rowOff>50831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67358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162686</xdr:rowOff>
    </xdr:from>
    <xdr:to>
      <xdr:col>72</xdr:col>
      <xdr:colOff>38100</xdr:colOff>
      <xdr:row>97</xdr:row>
      <xdr:rowOff>92836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86249</xdr:rowOff>
    </xdr:from>
    <xdr:to>
      <xdr:col>67</xdr:col>
      <xdr:colOff>101600</xdr:colOff>
      <xdr:row>97</xdr:row>
      <xdr:rowOff>16399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5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7526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138237</xdr:rowOff>
    </xdr:from>
    <xdr:to>
      <xdr:col>116</xdr:col>
      <xdr:colOff>63500</xdr:colOff>
      <xdr:row>58</xdr:row>
      <xdr:rowOff>139105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82337"/>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138283</xdr:rowOff>
    </xdr:from>
    <xdr:to>
      <xdr:col>111</xdr:col>
      <xdr:colOff>177800</xdr:colOff>
      <xdr:row>58</xdr:row>
      <xdr:rowOff>139105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2383"/>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138283</xdr:rowOff>
    </xdr:from>
    <xdr:to>
      <xdr:col>107</xdr:col>
      <xdr:colOff>50800</xdr:colOff>
      <xdr:row>58</xdr:row>
      <xdr:rowOff>139014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8238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139014</xdr:rowOff>
    </xdr:from>
    <xdr:to>
      <xdr:col>102</xdr:col>
      <xdr:colOff>114300</xdr:colOff>
      <xdr:row>58</xdr:row>
      <xdr:rowOff>139105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8311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87437</xdr:rowOff>
    </xdr:from>
    <xdr:to>
      <xdr:col>116</xdr:col>
      <xdr:colOff>114300</xdr:colOff>
      <xdr:row>59</xdr:row>
      <xdr:rowOff>17587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2364</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88305</xdr:rowOff>
    </xdr:from>
    <xdr:to>
      <xdr:col>112</xdr:col>
      <xdr:colOff>38100</xdr:colOff>
      <xdr:row>59</xdr:row>
      <xdr:rowOff>18455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9582</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87483</xdr:rowOff>
    </xdr:from>
    <xdr:to>
      <xdr:col>107</xdr:col>
      <xdr:colOff>101600</xdr:colOff>
      <xdr:row>59</xdr:row>
      <xdr:rowOff>17633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8760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12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88214</xdr:rowOff>
    </xdr:from>
    <xdr:to>
      <xdr:col>102</xdr:col>
      <xdr:colOff>165100</xdr:colOff>
      <xdr:row>59</xdr:row>
      <xdr:rowOff>18364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9491</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88305</xdr:rowOff>
    </xdr:from>
    <xdr:to>
      <xdr:col>98</xdr:col>
      <xdr:colOff>38100</xdr:colOff>
      <xdr:row>59</xdr:row>
      <xdr:rowOff>18455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9582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99333" y="1012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20093</xdr:rowOff>
    </xdr:from>
    <xdr:to>
      <xdr:col>116</xdr:col>
      <xdr:colOff>63500</xdr:colOff>
      <xdr:row>75</xdr:row>
      <xdr:rowOff>21628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78843"/>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20093</xdr:rowOff>
    </xdr:from>
    <xdr:to>
      <xdr:col>111</xdr:col>
      <xdr:colOff>177800</xdr:colOff>
      <xdr:row>75</xdr:row>
      <xdr:rowOff>93343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78843"/>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89033</xdr:rowOff>
    </xdr:from>
    <xdr:to>
      <xdr:col>107</xdr:col>
      <xdr:colOff>50800</xdr:colOff>
      <xdr:row>75</xdr:row>
      <xdr:rowOff>93343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7783"/>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89033</xdr:rowOff>
    </xdr:from>
    <xdr:to>
      <xdr:col>102</xdr:col>
      <xdr:colOff>114300</xdr:colOff>
      <xdr:row>75</xdr:row>
      <xdr:rowOff>110537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7783"/>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142278</xdr:rowOff>
    </xdr:from>
    <xdr:to>
      <xdr:col>116</xdr:col>
      <xdr:colOff>114300</xdr:colOff>
      <xdr:row>75</xdr:row>
      <xdr:rowOff>72428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165155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140743</xdr:rowOff>
    </xdr:from>
    <xdr:to>
      <xdr:col>112</xdr:col>
      <xdr:colOff>38100</xdr:colOff>
      <xdr:row>75</xdr:row>
      <xdr:rowOff>70893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87420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42543</xdr:rowOff>
    </xdr:from>
    <xdr:to>
      <xdr:col>107</xdr:col>
      <xdr:colOff>101600</xdr:colOff>
      <xdr:row>75</xdr:row>
      <xdr:rowOff>144143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38233</xdr:rowOff>
    </xdr:from>
    <xdr:to>
      <xdr:col>102</xdr:col>
      <xdr:colOff>165100</xdr:colOff>
      <xdr:row>75</xdr:row>
      <xdr:rowOff>139833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156360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59737</xdr:rowOff>
    </xdr:from>
    <xdr:to>
      <xdr:col>98</xdr:col>
      <xdr:colOff>38100</xdr:colOff>
      <xdr:row>75</xdr:row>
      <xdr:rowOff>161337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・人口は微減傾向にあり、歳出決算総額は住民一人当たり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744,834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費目について類似団体と同水準か低い水準で推移している状況の中、繰出金については、他の類似団体よりも高い水準となっている。下水道特別会計については、施設の老朽化が進んでおり維持補修費の継続的な支出が見込まれる。介護保険や後期高齢者医療特別会計においいても保険給付費の同水準以上の支出が見込まれるため、今後も国・県・類似団体を上回って推移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の大きな増加は、ふるさと氷川応援基金積立金の増加によるものである。町の財源として大きな寄付であるが、これを取り巻く環境により大きく減となる場合も想定され安定的な財源確保とは言えない側面を併せ持つ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おいては、事業の見直しや選別により減少傾向にあるものの、これまでの大型事業の財源とした起債の償還開始など増加傾向にある。事業仕分けや交付金補助金の活用はもとより、より有利な財源確保と事業選定について今後も引き続き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11,179
10,962
33.36
8,845,247
8,326,499
502,933
4,275,822
6,012,397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25019</xdr:rowOff>
    </xdr:from>
    <xdr:to>
      <xdr:col>24</xdr:col>
      <xdr:colOff>63500</xdr:colOff>
      <xdr:row>35</xdr:row>
      <xdr:rowOff>23876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54319"/>
          <a:ext cx="8382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25019</xdr:rowOff>
    </xdr:from>
    <xdr:to>
      <xdr:col>19</xdr:col>
      <xdr:colOff>177800</xdr:colOff>
      <xdr:row>35</xdr:row>
      <xdr:rowOff>57023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4319"/>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161417</xdr:rowOff>
    </xdr:from>
    <xdr:to>
      <xdr:col>15</xdr:col>
      <xdr:colOff>50800</xdr:colOff>
      <xdr:row>35</xdr:row>
      <xdr:rowOff>57023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071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34</xdr:row>
      <xdr:rowOff>161417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900"/>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144526</xdr:rowOff>
    </xdr:from>
    <xdr:to>
      <xdr:col>24</xdr:col>
      <xdr:colOff>114300</xdr:colOff>
      <xdr:row>35</xdr:row>
      <xdr:rowOff>74676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145669</xdr:rowOff>
    </xdr:from>
    <xdr:to>
      <xdr:col>20</xdr:col>
      <xdr:colOff>38100</xdr:colOff>
      <xdr:row>34</xdr:row>
      <xdr:rowOff>75819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92346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6223</xdr:rowOff>
    </xdr:from>
    <xdr:to>
      <xdr:col>15</xdr:col>
      <xdr:colOff>101600</xdr:colOff>
      <xdr:row>35</xdr:row>
      <xdr:rowOff>107823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98950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110617</xdr:rowOff>
    </xdr:from>
    <xdr:to>
      <xdr:col>10</xdr:col>
      <xdr:colOff>165100</xdr:colOff>
      <xdr:row>35</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154931</xdr:rowOff>
    </xdr:from>
    <xdr:to>
      <xdr:col>24</xdr:col>
      <xdr:colOff>63500</xdr:colOff>
      <xdr:row>58</xdr:row>
      <xdr:rowOff>4617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56131"/>
          <a:ext cx="838200" cy="1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22413</xdr:rowOff>
    </xdr:from>
    <xdr:to>
      <xdr:col>19</xdr:col>
      <xdr:colOff>177800</xdr:colOff>
      <xdr:row>58</xdr:row>
      <xdr:rowOff>4617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95063"/>
          <a:ext cx="889000" cy="1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22413</xdr:rowOff>
    </xdr:from>
    <xdr:to>
      <xdr:col>15</xdr:col>
      <xdr:colOff>50800</xdr:colOff>
      <xdr:row>58</xdr:row>
      <xdr:rowOff>43145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5063"/>
          <a:ext cx="889000" cy="1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xdr:rowOff>
    </xdr:from>
    <xdr:to>
      <xdr:col>10</xdr:col>
      <xdr:colOff>114300</xdr:colOff>
      <xdr:row>58</xdr:row>
      <xdr:rowOff>43145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5352"/>
          <a:ext cx="889000" cy="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104131</xdr:rowOff>
    </xdr:from>
    <xdr:to>
      <xdr:col>24</xdr:col>
      <xdr:colOff>114300</xdr:colOff>
      <xdr:row>57</xdr:row>
      <xdr:rowOff>34281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127008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125267</xdr:rowOff>
    </xdr:from>
    <xdr:to>
      <xdr:col>20</xdr:col>
      <xdr:colOff>38100</xdr:colOff>
      <xdr:row>58</xdr:row>
      <xdr:rowOff>55417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46544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9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143063</xdr:rowOff>
    </xdr:from>
    <xdr:to>
      <xdr:col>15</xdr:col>
      <xdr:colOff>101600</xdr:colOff>
      <xdr:row>57</xdr:row>
      <xdr:rowOff>73213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64340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163795</xdr:rowOff>
    </xdr:from>
    <xdr:to>
      <xdr:col>10</xdr:col>
      <xdr:colOff>165100</xdr:colOff>
      <xdr:row>58</xdr:row>
      <xdr:rowOff>93945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121902</xdr:rowOff>
    </xdr:from>
    <xdr:to>
      <xdr:col>6</xdr:col>
      <xdr:colOff>38100</xdr:colOff>
      <xdr:row>58</xdr:row>
      <xdr:rowOff>52052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43179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102025</xdr:rowOff>
    </xdr:from>
    <xdr:to>
      <xdr:col>24</xdr:col>
      <xdr:colOff>63500</xdr:colOff>
      <xdr:row>74</xdr:row>
      <xdr:rowOff>131612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89325"/>
          <a:ext cx="8382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102025</xdr:rowOff>
    </xdr:from>
    <xdr:to>
      <xdr:col>19</xdr:col>
      <xdr:colOff>177800</xdr:colOff>
      <xdr:row>75</xdr:row>
      <xdr:rowOff>134312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89325"/>
          <a:ext cx="889000" cy="2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134312</xdr:rowOff>
    </xdr:from>
    <xdr:to>
      <xdr:col>15</xdr:col>
      <xdr:colOff>50800</xdr:colOff>
      <xdr:row>76</xdr:row>
      <xdr:rowOff>69303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93062"/>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69303</xdr:rowOff>
    </xdr:from>
    <xdr:to>
      <xdr:col>10</xdr:col>
      <xdr:colOff>114300</xdr:colOff>
      <xdr:row>76</xdr:row>
      <xdr:rowOff>123448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99503"/>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80812</xdr:rowOff>
    </xdr:from>
    <xdr:to>
      <xdr:col>24</xdr:col>
      <xdr:colOff>114300</xdr:colOff>
      <xdr:row>75</xdr:row>
      <xdr:rowOff>10962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59239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51225</xdr:rowOff>
    </xdr:from>
    <xdr:to>
      <xdr:col>20</xdr:col>
      <xdr:colOff>38100</xdr:colOff>
      <xdr:row>74</xdr:row>
      <xdr:rowOff>152825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143952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3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83512</xdr:rowOff>
    </xdr:from>
    <xdr:to>
      <xdr:col>15</xdr:col>
      <xdr:colOff>101600</xdr:colOff>
      <xdr:row>76</xdr:row>
      <xdr:rowOff>13661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3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18503</xdr:rowOff>
    </xdr:from>
    <xdr:to>
      <xdr:col>10</xdr:col>
      <xdr:colOff>165100</xdr:colOff>
      <xdr:row>76</xdr:row>
      <xdr:rowOff>120103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111230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4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72648</xdr:rowOff>
    </xdr:from>
    <xdr:to>
      <xdr:col>6</xdr:col>
      <xdr:colOff>38100</xdr:colOff>
      <xdr:row>77</xdr:row>
      <xdr:rowOff>2798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165375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67256</xdr:rowOff>
    </xdr:from>
    <xdr:to>
      <xdr:col>24</xdr:col>
      <xdr:colOff>63500</xdr:colOff>
      <xdr:row>97</xdr:row>
      <xdr:rowOff>71096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97906"/>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67256</xdr:rowOff>
    </xdr:from>
    <xdr:to>
      <xdr:col>19</xdr:col>
      <xdr:colOff>177800</xdr:colOff>
      <xdr:row>97</xdr:row>
      <xdr:rowOff>129649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7906"/>
          <a:ext cx="8890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104922</xdr:rowOff>
    </xdr:from>
    <xdr:to>
      <xdr:col>15</xdr:col>
      <xdr:colOff>50800</xdr:colOff>
      <xdr:row>97</xdr:row>
      <xdr:rowOff>129649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5572"/>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104922</xdr:rowOff>
    </xdr:from>
    <xdr:to>
      <xdr:col>10</xdr:col>
      <xdr:colOff>114300</xdr:colOff>
      <xdr:row>97</xdr:row>
      <xdr:rowOff>107170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557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20296</xdr:rowOff>
    </xdr:from>
    <xdr:to>
      <xdr:col>24</xdr:col>
      <xdr:colOff>114300</xdr:colOff>
      <xdr:row>97</xdr:row>
      <xdr:rowOff>121896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16456</xdr:rowOff>
    </xdr:from>
    <xdr:to>
      <xdr:col>20</xdr:col>
      <xdr:colOff>38100</xdr:colOff>
      <xdr:row>97</xdr:row>
      <xdr:rowOff>118056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109183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78849</xdr:rowOff>
    </xdr:from>
    <xdr:to>
      <xdr:col>15</xdr:col>
      <xdr:colOff>101600</xdr:colOff>
      <xdr:row>98</xdr:row>
      <xdr:rowOff>8999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54122</xdr:rowOff>
    </xdr:from>
    <xdr:to>
      <xdr:col>10</xdr:col>
      <xdr:colOff>165100</xdr:colOff>
      <xdr:row>97</xdr:row>
      <xdr:rowOff>155722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146849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56370</xdr:rowOff>
    </xdr:from>
    <xdr:to>
      <xdr:col>6</xdr:col>
      <xdr:colOff>38100</xdr:colOff>
      <xdr:row>97</xdr:row>
      <xdr:rowOff>157970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149097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102411</xdr:rowOff>
    </xdr:from>
    <xdr:to>
      <xdr:col>55</xdr:col>
      <xdr:colOff>0</xdr:colOff>
      <xdr:row>57</xdr:row>
      <xdr:rowOff>104162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506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94428</xdr:rowOff>
    </xdr:from>
    <xdr:to>
      <xdr:col>50</xdr:col>
      <xdr:colOff>114300</xdr:colOff>
      <xdr:row>57</xdr:row>
      <xdr:rowOff>102411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67078"/>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75088</xdr:rowOff>
    </xdr:from>
    <xdr:to>
      <xdr:col>45</xdr:col>
      <xdr:colOff>177800</xdr:colOff>
      <xdr:row>57</xdr:row>
      <xdr:rowOff>94428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477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106608</xdr:rowOff>
    </xdr:from>
    <xdr:to>
      <xdr:col>41</xdr:col>
      <xdr:colOff>50800</xdr:colOff>
      <xdr:row>57</xdr:row>
      <xdr:rowOff>75088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36358"/>
          <a:ext cx="889000" cy="3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53362</xdr:rowOff>
    </xdr:from>
    <xdr:to>
      <xdr:col>55</xdr:col>
      <xdr:colOff>50800</xdr:colOff>
      <xdr:row>57</xdr:row>
      <xdr:rowOff>154962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139739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51611</xdr:rowOff>
    </xdr:from>
    <xdr:to>
      <xdr:col>50</xdr:col>
      <xdr:colOff>165100</xdr:colOff>
      <xdr:row>57</xdr:row>
      <xdr:rowOff>153211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144338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43628</xdr:rowOff>
    </xdr:from>
    <xdr:to>
      <xdr:col>46</xdr:col>
      <xdr:colOff>38100</xdr:colOff>
      <xdr:row>57</xdr:row>
      <xdr:rowOff>145228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136355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24288</xdr:rowOff>
    </xdr:from>
    <xdr:to>
      <xdr:col>41</xdr:col>
      <xdr:colOff>101600</xdr:colOff>
      <xdr:row>57</xdr:row>
      <xdr:rowOff>125888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117015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55808</xdr:rowOff>
    </xdr:from>
    <xdr:to>
      <xdr:col>36</xdr:col>
      <xdr:colOff>165100</xdr:colOff>
      <xdr:row>55</xdr:row>
      <xdr:rowOff>157408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2485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6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138592</xdr:rowOff>
    </xdr:from>
    <xdr:to>
      <xdr:col>55</xdr:col>
      <xdr:colOff>0</xdr:colOff>
      <xdr:row>78</xdr:row>
      <xdr:rowOff>155755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1692"/>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138440</xdr:rowOff>
    </xdr:from>
    <xdr:to>
      <xdr:col>50</xdr:col>
      <xdr:colOff>114300</xdr:colOff>
      <xdr:row>78</xdr:row>
      <xdr:rowOff>155755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11540"/>
          <a:ext cx="8890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138440</xdr:rowOff>
    </xdr:from>
    <xdr:to>
      <xdr:col>45</xdr:col>
      <xdr:colOff>177800</xdr:colOff>
      <xdr:row>79</xdr:row>
      <xdr:rowOff>8841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1540"/>
          <a:ext cx="889000" cy="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8841</xdr:rowOff>
    </xdr:from>
    <xdr:to>
      <xdr:col>41</xdr:col>
      <xdr:colOff>50800</xdr:colOff>
      <xdr:row>79</xdr:row>
      <xdr:rowOff>10579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533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87792</xdr:rowOff>
    </xdr:from>
    <xdr:to>
      <xdr:col>55</xdr:col>
      <xdr:colOff>50800</xdr:colOff>
      <xdr:row>79</xdr:row>
      <xdr:rowOff>17942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2719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104955</xdr:rowOff>
    </xdr:from>
    <xdr:to>
      <xdr:col>50</xdr:col>
      <xdr:colOff>165100</xdr:colOff>
      <xdr:row>79</xdr:row>
      <xdr:rowOff>35105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26232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87640</xdr:rowOff>
    </xdr:from>
    <xdr:to>
      <xdr:col>46</xdr:col>
      <xdr:colOff>38100</xdr:colOff>
      <xdr:row>79</xdr:row>
      <xdr:rowOff>17790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8917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129491</xdr:rowOff>
    </xdr:from>
    <xdr:to>
      <xdr:col>41</xdr:col>
      <xdr:colOff>101600</xdr:colOff>
      <xdr:row>79</xdr:row>
      <xdr:rowOff>59641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50768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131229</xdr:rowOff>
    </xdr:from>
    <xdr:to>
      <xdr:col>36</xdr:col>
      <xdr:colOff>165100</xdr:colOff>
      <xdr:row>79</xdr:row>
      <xdr:rowOff>61379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52506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67866</xdr:rowOff>
    </xdr:from>
    <xdr:to>
      <xdr:col>55</xdr:col>
      <xdr:colOff>0</xdr:colOff>
      <xdr:row>96</xdr:row>
      <xdr:rowOff>111018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27066"/>
          <a:ext cx="838200" cy="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41151</xdr:rowOff>
    </xdr:from>
    <xdr:to>
      <xdr:col>50</xdr:col>
      <xdr:colOff>114300</xdr:colOff>
      <xdr:row>96</xdr:row>
      <xdr:rowOff>67866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00351"/>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39643</xdr:rowOff>
    </xdr:from>
    <xdr:to>
      <xdr:col>45</xdr:col>
      <xdr:colOff>177800</xdr:colOff>
      <xdr:row>96</xdr:row>
      <xdr:rowOff>41151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9884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39643</xdr:rowOff>
    </xdr:from>
    <xdr:to>
      <xdr:col>41</xdr:col>
      <xdr:colOff>50800</xdr:colOff>
      <xdr:row>96</xdr:row>
      <xdr:rowOff>117092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98843"/>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60218</xdr:rowOff>
    </xdr:from>
    <xdr:to>
      <xdr:col>55</xdr:col>
      <xdr:colOff>50800</xdr:colOff>
      <xdr:row>96</xdr:row>
      <xdr:rowOff>161818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38645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17066</xdr:rowOff>
    </xdr:from>
    <xdr:to>
      <xdr:col>50</xdr:col>
      <xdr:colOff>165100</xdr:colOff>
      <xdr:row>96</xdr:row>
      <xdr:rowOff>118666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7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109793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6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161801</xdr:rowOff>
    </xdr:from>
    <xdr:to>
      <xdr:col>46</xdr:col>
      <xdr:colOff>38100</xdr:colOff>
      <xdr:row>96</xdr:row>
      <xdr:rowOff>91951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83078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160293</xdr:rowOff>
    </xdr:from>
    <xdr:to>
      <xdr:col>41</xdr:col>
      <xdr:colOff>101600</xdr:colOff>
      <xdr:row>96</xdr:row>
      <xdr:rowOff>90443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81570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66292</xdr:rowOff>
    </xdr:from>
    <xdr:to>
      <xdr:col>36</xdr:col>
      <xdr:colOff>165100</xdr:colOff>
      <xdr:row>96</xdr:row>
      <xdr:rowOff>167892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159019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61473</xdr:rowOff>
    </xdr:from>
    <xdr:to>
      <xdr:col>85</xdr:col>
      <xdr:colOff>127000</xdr:colOff>
      <xdr:row>37</xdr:row>
      <xdr:rowOff>84310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05123"/>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11113</xdr:rowOff>
    </xdr:from>
    <xdr:to>
      <xdr:col>81</xdr:col>
      <xdr:colOff>50800</xdr:colOff>
      <xdr:row>37</xdr:row>
      <xdr:rowOff>61473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40413"/>
          <a:ext cx="889000" cy="56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11113</xdr:rowOff>
    </xdr:from>
    <xdr:to>
      <xdr:col>76</xdr:col>
      <xdr:colOff>114300</xdr:colOff>
      <xdr:row>36</xdr:row>
      <xdr:rowOff>69405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40413"/>
          <a:ext cx="889000" cy="40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44900</xdr:rowOff>
    </xdr:from>
    <xdr:to>
      <xdr:col>71</xdr:col>
      <xdr:colOff>177800</xdr:colOff>
      <xdr:row>36</xdr:row>
      <xdr:rowOff>69405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702750"/>
          <a:ext cx="889000" cy="5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33510</xdr:rowOff>
    </xdr:from>
    <xdr:to>
      <xdr:col>85</xdr:col>
      <xdr:colOff>177800</xdr:colOff>
      <xdr:row>37</xdr:row>
      <xdr:rowOff>135110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10673</xdr:rowOff>
    </xdr:from>
    <xdr:to>
      <xdr:col>81</xdr:col>
      <xdr:colOff>101600</xdr:colOff>
      <xdr:row>37</xdr:row>
      <xdr:rowOff>112273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103400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131763</xdr:rowOff>
    </xdr:from>
    <xdr:to>
      <xdr:col>76</xdr:col>
      <xdr:colOff>165100</xdr:colOff>
      <xdr:row>34</xdr:row>
      <xdr:rowOff>61913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78440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18605</xdr:rowOff>
    </xdr:from>
    <xdr:to>
      <xdr:col>72</xdr:col>
      <xdr:colOff>38100</xdr:colOff>
      <xdr:row>36</xdr:row>
      <xdr:rowOff>120205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136732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165550</xdr:rowOff>
    </xdr:from>
    <xdr:to>
      <xdr:col>67</xdr:col>
      <xdr:colOff>101600</xdr:colOff>
      <xdr:row>33</xdr:row>
      <xdr:rowOff>95700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112227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4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83573</xdr:rowOff>
    </xdr:from>
    <xdr:to>
      <xdr:col>85</xdr:col>
      <xdr:colOff>127000</xdr:colOff>
      <xdr:row>58</xdr:row>
      <xdr:rowOff>84956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10027673"/>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28208</xdr:rowOff>
    </xdr:from>
    <xdr:to>
      <xdr:col>81</xdr:col>
      <xdr:colOff>50800</xdr:colOff>
      <xdr:row>58</xdr:row>
      <xdr:rowOff>84956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72308"/>
          <a:ext cx="889000" cy="5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76105</xdr:rowOff>
    </xdr:from>
    <xdr:to>
      <xdr:col>76</xdr:col>
      <xdr:colOff>114300</xdr:colOff>
      <xdr:row>58</xdr:row>
      <xdr:rowOff>28208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48755"/>
          <a:ext cx="8890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76105</xdr:rowOff>
    </xdr:from>
    <xdr:to>
      <xdr:col>71</xdr:col>
      <xdr:colOff>177800</xdr:colOff>
      <xdr:row>58</xdr:row>
      <xdr:rowOff>80863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48755"/>
          <a:ext cx="889000" cy="17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32773</xdr:rowOff>
    </xdr:from>
    <xdr:to>
      <xdr:col>85</xdr:col>
      <xdr:colOff>177800</xdr:colOff>
      <xdr:row>58</xdr:row>
      <xdr:rowOff>134373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119150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34156</xdr:rowOff>
    </xdr:from>
    <xdr:to>
      <xdr:col>81</xdr:col>
      <xdr:colOff>101600</xdr:colOff>
      <xdr:row>58</xdr:row>
      <xdr:rowOff>135756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126883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148858</xdr:rowOff>
    </xdr:from>
    <xdr:to>
      <xdr:col>76</xdr:col>
      <xdr:colOff>165100</xdr:colOff>
      <xdr:row>58</xdr:row>
      <xdr:rowOff>79008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70135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25305</xdr:rowOff>
    </xdr:from>
    <xdr:to>
      <xdr:col>72</xdr:col>
      <xdr:colOff>38100</xdr:colOff>
      <xdr:row>57</xdr:row>
      <xdr:rowOff>126905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118032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30063</xdr:rowOff>
    </xdr:from>
    <xdr:to>
      <xdr:col>67</xdr:col>
      <xdr:colOff>101600</xdr:colOff>
      <xdr:row>58</xdr:row>
      <xdr:rowOff>131663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122790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124383</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9748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73583</xdr:rowOff>
    </xdr:from>
    <xdr:to>
      <xdr:col>67</xdr:col>
      <xdr:colOff>101600</xdr:colOff>
      <xdr:row>79</xdr:row>
      <xdr:rowOff>3733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166310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160710</xdr:rowOff>
    </xdr:from>
    <xdr:to>
      <xdr:col>85</xdr:col>
      <xdr:colOff>127000</xdr:colOff>
      <xdr:row>96</xdr:row>
      <xdr:rowOff>7482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48460"/>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7482</xdr:rowOff>
    </xdr:from>
    <xdr:to>
      <xdr:col>81</xdr:col>
      <xdr:colOff>50800</xdr:colOff>
      <xdr:row>96</xdr:row>
      <xdr:rowOff>87917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66682"/>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87917</xdr:rowOff>
    </xdr:from>
    <xdr:to>
      <xdr:col>76</xdr:col>
      <xdr:colOff>114300</xdr:colOff>
      <xdr:row>97</xdr:row>
      <xdr:rowOff>42174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47117"/>
          <a:ext cx="8890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42174</xdr:rowOff>
    </xdr:from>
    <xdr:to>
      <xdr:col>71</xdr:col>
      <xdr:colOff>177800</xdr:colOff>
      <xdr:row>97</xdr:row>
      <xdr:rowOff>127823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72824"/>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109910</xdr:rowOff>
    </xdr:from>
    <xdr:to>
      <xdr:col>85</xdr:col>
      <xdr:colOff>177800</xdr:colOff>
      <xdr:row>96</xdr:row>
      <xdr:rowOff>40060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132787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128132</xdr:rowOff>
    </xdr:from>
    <xdr:to>
      <xdr:col>81</xdr:col>
      <xdr:colOff>101600</xdr:colOff>
      <xdr:row>96</xdr:row>
      <xdr:rowOff>58282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74809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9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37117</xdr:rowOff>
    </xdr:from>
    <xdr:to>
      <xdr:col>76</xdr:col>
      <xdr:colOff>165100</xdr:colOff>
      <xdr:row>96</xdr:row>
      <xdr:rowOff>138717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129844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162824</xdr:rowOff>
    </xdr:from>
    <xdr:to>
      <xdr:col>72</xdr:col>
      <xdr:colOff>38100</xdr:colOff>
      <xdr:row>97</xdr:row>
      <xdr:rowOff>92974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77023</xdr:rowOff>
    </xdr:from>
    <xdr:to>
      <xdr:col>67</xdr:col>
      <xdr:colOff>101600</xdr:colOff>
      <xdr:row>98</xdr:row>
      <xdr:rowOff>7173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169750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・人口が微減傾向である中、全体的に各費目の数値は類似団体とほぼ同じまたは低い水準で移行している。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・議会費の減少は、議事録作成システム導入完了によるものである。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・総務費の増加は、ふるさと納税事業支援業務委託料の増加によるものである。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・公債費について、類似団体と同水準での推移となっている。財政措置の有利な起債の積極的な活用により、後年の実質負担を可能な限り軽減できるような起債管理に努める。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年度までは交付税の合併算定替終了に備えるため、歳出抑制による歳計剰余金を積極的に積み立ててきたものであるが、令和４年度においては取崩額が積立額を約</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億円上回った。本基金は合併算定替終了に備える目的であることから、より一層効率的な管理に努める。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■実質収支額・・・歳出全般の抑制を図っており概ね良好で、引き続き適正な財政運営に努める。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■実質単年度収支・・・単年度収支が前年度に比べ約</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億円減少し実質単年度収支は△</a:t>
          </a:r>
          <a:r>
            <a:rPr kumimoji="1" lang="en-US" altLang="ja-JP" sz="1200">
              <a:latin typeface="ＭＳ ゴシック" pitchFamily="49" charset="-128"/>
              <a:ea typeface="ＭＳ ゴシック" pitchFamily="49" charset="-128"/>
            </a:rPr>
            <a:t>5.79</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一般会計及び関連会計全てにおいて赤字は生じていない。一般会計からの繰出金については、国民健康保険事業については減少しているが、介護保険事業及び後期高齢者医療事業及び下水道事業については前年度に比べ増加しており、一般会計に対する負担は大きくなっている。各会計においても、事業を検証し、使用料や税等の額の見直し（適正化）等による自主財源の確保など、事業の健全化につながる施策に早急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40" zoomScaleNormal="4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8845247</v>
      </c>
      <c r="BO4" s="449"/>
      <c r="BP4" s="449"/>
      <c r="BQ4" s="449"/>
      <c r="BR4" s="449"/>
      <c r="BS4" s="449"/>
      <c r="BT4" s="449"/>
      <c r="BU4" s="450"/>
      <c r="BV4" s="448">
        <v>8047123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11.8</v>
      </c>
      <c r="CU4" s="589"/>
      <c r="CV4" s="589"/>
      <c r="CW4" s="589"/>
      <c r="CX4" s="589"/>
      <c r="CY4" s="589"/>
      <c r="CZ4" s="589"/>
      <c r="DA4" s="590"/>
      <c r="DB4" s="588">
        <v>15.5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8326499</v>
      </c>
      <c r="BO5" s="420"/>
      <c r="BP5" s="420"/>
      <c r="BQ5" s="420"/>
      <c r="BR5" s="420"/>
      <c r="BS5" s="420"/>
      <c r="BT5" s="420"/>
      <c r="BU5" s="421"/>
      <c r="BV5" s="419">
        <v>7346109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99.5</v>
      </c>
      <c r="CU5" s="417"/>
      <c r="CV5" s="417"/>
      <c r="CW5" s="417"/>
      <c r="CX5" s="417"/>
      <c r="CY5" s="417"/>
      <c r="CZ5" s="417"/>
      <c r="DA5" s="418"/>
      <c r="DB5" s="416">
        <v>95.5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518748</v>
      </c>
      <c r="BO6" s="420"/>
      <c r="BP6" s="420"/>
      <c r="BQ6" s="420"/>
      <c r="BR6" s="420"/>
      <c r="BS6" s="420"/>
      <c r="BT6" s="420"/>
      <c r="BU6" s="421"/>
      <c r="BV6" s="419">
        <v>701014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100.5</v>
      </c>
      <c r="CU6" s="563"/>
      <c r="CV6" s="563"/>
      <c r="CW6" s="563"/>
      <c r="CX6" s="563"/>
      <c r="CY6" s="563"/>
      <c r="CZ6" s="563"/>
      <c r="DA6" s="564"/>
      <c r="DB6" s="562">
        <v>98.1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15815</v>
      </c>
      <c r="BO7" s="420"/>
      <c r="BP7" s="420"/>
      <c r="BQ7" s="420"/>
      <c r="BR7" s="420"/>
      <c r="BS7" s="420"/>
      <c r="BT7" s="420"/>
      <c r="BU7" s="421"/>
      <c r="BV7" s="419">
        <v>30335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4275822</v>
      </c>
      <c r="CU7" s="420"/>
      <c r="CV7" s="420"/>
      <c r="CW7" s="420"/>
      <c r="CX7" s="420"/>
      <c r="CY7" s="420"/>
      <c r="CZ7" s="420"/>
      <c r="DA7" s="421"/>
      <c r="DB7" s="419">
        <v>4332750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502933</v>
      </c>
      <c r="BO8" s="420"/>
      <c r="BP8" s="420"/>
      <c r="BQ8" s="420"/>
      <c r="BR8" s="420"/>
      <c r="BS8" s="420"/>
      <c r="BT8" s="420"/>
      <c r="BU8" s="421"/>
      <c r="BV8" s="419">
        <v>670679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11094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-167746</v>
      </c>
      <c r="BO9" s="420"/>
      <c r="BP9" s="420"/>
      <c r="BQ9" s="420"/>
      <c r="BR9" s="420"/>
      <c r="BS9" s="420"/>
      <c r="BT9" s="420"/>
      <c r="BU9" s="421"/>
      <c r="BV9" s="419">
        <v>260369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15.3</v>
      </c>
      <c r="CU9" s="417"/>
      <c r="CV9" s="417"/>
      <c r="CW9" s="417"/>
      <c r="CX9" s="417"/>
      <c r="CY9" s="417"/>
      <c r="CZ9" s="417"/>
      <c r="DA9" s="418"/>
      <c r="DB9" s="416">
        <v>16.899999999999999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11994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340238</v>
      </c>
      <c r="BO10" s="420"/>
      <c r="BP10" s="420"/>
      <c r="BQ10" s="420"/>
      <c r="BR10" s="420"/>
      <c r="BS10" s="420"/>
      <c r="BT10" s="420"/>
      <c r="BU10" s="421"/>
      <c r="BV10" s="419">
        <v>211556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11179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420000</v>
      </c>
      <c r="BO12" s="420"/>
      <c r="BP12" s="420"/>
      <c r="BQ12" s="420"/>
      <c r="BR12" s="420"/>
      <c r="BS12" s="420"/>
      <c r="BT12" s="420"/>
      <c r="BU12" s="421"/>
      <c r="BV12" s="419">
        <v>449242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10962</v>
      </c>
      <c r="S13" s="507"/>
      <c r="T13" s="507"/>
      <c r="U13" s="507"/>
      <c r="V13" s="508"/>
      <c r="W13" s="509" t="s">
        <v>143</v>
      </c>
      <c r="X13" s="405"/>
      <c r="Y13" s="405"/>
      <c r="Z13" s="405"/>
      <c r="AA13" s="405"/>
      <c r="AB13" s="406"/>
      <c r="AC13" s="372">
        <v>1526</v>
      </c>
      <c r="AD13" s="373"/>
      <c r="AE13" s="373"/>
      <c r="AF13" s="373"/>
      <c r="AG13" s="374"/>
      <c r="AH13" s="372">
        <v>1603</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-247508</v>
      </c>
      <c r="BO13" s="420"/>
      <c r="BP13" s="420"/>
      <c r="BQ13" s="420"/>
      <c r="BR13" s="420"/>
      <c r="BS13" s="420"/>
      <c r="BT13" s="420"/>
      <c r="BU13" s="421"/>
      <c r="BV13" s="419">
        <v>22683</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12.5</v>
      </c>
      <c r="CU13" s="417"/>
      <c r="CV13" s="417"/>
      <c r="CW13" s="417"/>
      <c r="CX13" s="417"/>
      <c r="CY13" s="417"/>
      <c r="CZ13" s="417"/>
      <c r="DA13" s="418"/>
      <c r="DB13" s="416">
        <v>10.5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11334</v>
      </c>
      <c r="S14" s="507"/>
      <c r="T14" s="507"/>
      <c r="U14" s="507"/>
      <c r="V14" s="508"/>
      <c r="W14" s="510"/>
      <c r="X14" s="408"/>
      <c r="Y14" s="408"/>
      <c r="Z14" s="408"/>
      <c r="AA14" s="408"/>
      <c r="AB14" s="409"/>
      <c r="AC14" s="499">
        <v>28.1</v>
      </c>
      <c r="AD14" s="500"/>
      <c r="AE14" s="500"/>
      <c r="AF14" s="500"/>
      <c r="AG14" s="501"/>
      <c r="AH14" s="499">
        <v>27.4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12.8</v>
      </c>
      <c r="CU14" s="517"/>
      <c r="CV14" s="517"/>
      <c r="CW14" s="517"/>
      <c r="CX14" s="517"/>
      <c r="CY14" s="517"/>
      <c r="CZ14" s="517"/>
      <c r="DA14" s="518"/>
      <c r="DB14" s="516">
        <v>35.1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11154</v>
      </c>
      <c r="S15" s="507"/>
      <c r="T15" s="507"/>
      <c r="U15" s="507"/>
      <c r="V15" s="508"/>
      <c r="W15" s="509" t="s">
        <v>150</v>
      </c>
      <c r="X15" s="405"/>
      <c r="Y15" s="405"/>
      <c r="Z15" s="405"/>
      <c r="AA15" s="405"/>
      <c r="AB15" s="406"/>
      <c r="AC15" s="372">
        <v>1033</v>
      </c>
      <c r="AD15" s="373"/>
      <c r="AE15" s="373"/>
      <c r="AF15" s="373"/>
      <c r="AG15" s="374"/>
      <c r="AH15" s="372">
        <v>1096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1115169</v>
      </c>
      <c r="BO15" s="449"/>
      <c r="BP15" s="449"/>
      <c r="BQ15" s="449"/>
      <c r="BR15" s="449"/>
      <c r="BS15" s="449"/>
      <c r="BT15" s="449"/>
      <c r="BU15" s="450"/>
      <c r="BV15" s="448">
        <v>1056275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19</v>
      </c>
      <c r="AD16" s="500"/>
      <c r="AE16" s="500"/>
      <c r="AF16" s="500"/>
      <c r="AG16" s="501"/>
      <c r="AH16" s="499">
        <v>18.8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3960792</v>
      </c>
      <c r="BO16" s="420"/>
      <c r="BP16" s="420"/>
      <c r="BQ16" s="420"/>
      <c r="BR16" s="420"/>
      <c r="BS16" s="420"/>
      <c r="BT16" s="420"/>
      <c r="BU16" s="421"/>
      <c r="BV16" s="419">
        <v>3960609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2875</v>
      </c>
      <c r="AD17" s="373"/>
      <c r="AE17" s="373"/>
      <c r="AF17" s="373"/>
      <c r="AG17" s="374"/>
      <c r="AH17" s="372">
        <v>3141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1387314</v>
      </c>
      <c r="BO17" s="420"/>
      <c r="BP17" s="420"/>
      <c r="BQ17" s="420"/>
      <c r="BR17" s="420"/>
      <c r="BS17" s="420"/>
      <c r="BT17" s="420"/>
      <c r="BU17" s="421"/>
      <c r="BV17" s="419">
        <v>1308021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33.36</v>
      </c>
      <c r="M18" s="472"/>
      <c r="N18" s="472"/>
      <c r="O18" s="472"/>
      <c r="P18" s="472"/>
      <c r="Q18" s="472"/>
      <c r="R18" s="473"/>
      <c r="S18" s="473"/>
      <c r="T18" s="473"/>
      <c r="U18" s="473"/>
      <c r="V18" s="474"/>
      <c r="W18" s="490"/>
      <c r="X18" s="491"/>
      <c r="Y18" s="491"/>
      <c r="Z18" s="491"/>
      <c r="AA18" s="491"/>
      <c r="AB18" s="515"/>
      <c r="AC18" s="389">
        <v>52.9</v>
      </c>
      <c r="AD18" s="390"/>
      <c r="AE18" s="390"/>
      <c r="AF18" s="390"/>
      <c r="AG18" s="475"/>
      <c r="AH18" s="389">
        <v>53.8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4276596</v>
      </c>
      <c r="BO18" s="420"/>
      <c r="BP18" s="420"/>
      <c r="BQ18" s="420"/>
      <c r="BR18" s="420"/>
      <c r="BS18" s="420"/>
      <c r="BT18" s="420"/>
      <c r="BU18" s="421"/>
      <c r="BV18" s="419">
        <v>4178649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333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6201060</v>
      </c>
      <c r="BO19" s="420"/>
      <c r="BP19" s="420"/>
      <c r="BQ19" s="420"/>
      <c r="BR19" s="420"/>
      <c r="BS19" s="420"/>
      <c r="BT19" s="420"/>
      <c r="BU19" s="421"/>
      <c r="BV19" s="419">
        <v>5604934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3932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6012397</v>
      </c>
      <c r="BO22" s="449"/>
      <c r="BP22" s="449"/>
      <c r="BQ22" s="449"/>
      <c r="BR22" s="449"/>
      <c r="BS22" s="449"/>
      <c r="BT22" s="449"/>
      <c r="BU22" s="450"/>
      <c r="BV22" s="448">
        <v>6745488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4058120</v>
      </c>
      <c r="BO23" s="420"/>
      <c r="BP23" s="420"/>
      <c r="BQ23" s="420"/>
      <c r="BR23" s="420"/>
      <c r="BS23" s="420"/>
      <c r="BT23" s="420"/>
      <c r="BU23" s="421"/>
      <c r="BV23" s="419">
        <v>4478146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7450</v>
      </c>
      <c r="R24" s="373"/>
      <c r="S24" s="373"/>
      <c r="T24" s="373"/>
      <c r="U24" s="373"/>
      <c r="V24" s="374"/>
      <c r="W24" s="462"/>
      <c r="X24" s="399"/>
      <c r="Y24" s="400"/>
      <c r="Z24" s="375" t="s">
        <v>175</v>
      </c>
      <c r="AA24" s="376"/>
      <c r="AB24" s="376"/>
      <c r="AC24" s="376"/>
      <c r="AD24" s="376"/>
      <c r="AE24" s="376"/>
      <c r="AF24" s="376"/>
      <c r="AG24" s="377"/>
      <c r="AH24" s="372">
        <v>112</v>
      </c>
      <c r="AI24" s="373"/>
      <c r="AJ24" s="373"/>
      <c r="AK24" s="373"/>
      <c r="AL24" s="374"/>
      <c r="AM24" s="372">
        <v>341488</v>
      </c>
      <c r="AN24" s="373"/>
      <c r="AO24" s="373"/>
      <c r="AP24" s="373"/>
      <c r="AQ24" s="373"/>
      <c r="AR24" s="374"/>
      <c r="AS24" s="372">
        <v>3049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3655416</v>
      </c>
      <c r="BO24" s="420"/>
      <c r="BP24" s="420"/>
      <c r="BQ24" s="420"/>
      <c r="BR24" s="420"/>
      <c r="BS24" s="420"/>
      <c r="BT24" s="420"/>
      <c r="BU24" s="421"/>
      <c r="BV24" s="419">
        <v>4147977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5740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1170809</v>
      </c>
      <c r="BO25" s="449"/>
      <c r="BP25" s="449"/>
      <c r="BQ25" s="449"/>
      <c r="BR25" s="449"/>
      <c r="BS25" s="449"/>
      <c r="BT25" s="449"/>
      <c r="BU25" s="450"/>
      <c r="BV25" s="448">
        <v>1158342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5330</v>
      </c>
      <c r="R26" s="373"/>
      <c r="S26" s="373"/>
      <c r="T26" s="373"/>
      <c r="U26" s="373"/>
      <c r="V26" s="374"/>
      <c r="W26" s="462"/>
      <c r="X26" s="399"/>
      <c r="Y26" s="400"/>
      <c r="Z26" s="375" t="s">
        <v>182</v>
      </c>
      <c r="AA26" s="430"/>
      <c r="AB26" s="430"/>
      <c r="AC26" s="430"/>
      <c r="AD26" s="430"/>
      <c r="AE26" s="430"/>
      <c r="AF26" s="430"/>
      <c r="AG26" s="431"/>
      <c r="AH26" s="372">
        <v>3</v>
      </c>
      <c r="AI26" s="373"/>
      <c r="AJ26" s="373"/>
      <c r="AK26" s="373"/>
      <c r="AL26" s="374"/>
      <c r="AM26" s="372">
        <v>8298</v>
      </c>
      <c r="AN26" s="373"/>
      <c r="AO26" s="373"/>
      <c r="AP26" s="373"/>
      <c r="AQ26" s="373"/>
      <c r="AR26" s="374"/>
      <c r="AS26" s="372">
        <v>2766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184</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3080</v>
      </c>
      <c r="R27" s="373"/>
      <c r="S27" s="373"/>
      <c r="T27" s="373"/>
      <c r="U27" s="373"/>
      <c r="V27" s="374"/>
      <c r="W27" s="462"/>
      <c r="X27" s="399"/>
      <c r="Y27" s="400"/>
      <c r="Z27" s="375" t="s">
        <v>186</v>
      </c>
      <c r="AA27" s="376"/>
      <c r="AB27" s="376"/>
      <c r="AC27" s="376"/>
      <c r="AD27" s="376"/>
      <c r="AE27" s="376"/>
      <c r="AF27" s="376"/>
      <c r="AG27" s="377"/>
      <c r="AH27" s="372" t="s">
        <v>184</v>
      </c>
      <c r="AI27" s="373"/>
      <c r="AJ27" s="373"/>
      <c r="AK27" s="373"/>
      <c r="AL27" s="374"/>
      <c r="AM27" s="372" t="s">
        <v>187</v>
      </c>
      <c r="AN27" s="373"/>
      <c r="AO27" s="373"/>
      <c r="AP27" s="373"/>
      <c r="AQ27" s="373"/>
      <c r="AR27" s="374"/>
      <c r="AS27" s="372" t="s">
        <v>179</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38985</v>
      </c>
      <c r="BO27" s="454"/>
      <c r="BP27" s="454"/>
      <c r="BQ27" s="454"/>
      <c r="BR27" s="454"/>
      <c r="BS27" s="454"/>
      <c r="BT27" s="454"/>
      <c r="BU27" s="455"/>
      <c r="BV27" s="453">
        <v>38980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2540</v>
      </c>
      <c r="R28" s="373"/>
      <c r="S28" s="373"/>
      <c r="T28" s="373"/>
      <c r="U28" s="373"/>
      <c r="V28" s="374"/>
      <c r="W28" s="462"/>
      <c r="X28" s="399"/>
      <c r="Y28" s="400"/>
      <c r="Z28" s="375" t="s">
        <v>190</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1420434</v>
      </c>
      <c r="BO28" s="449"/>
      <c r="BP28" s="449"/>
      <c r="BQ28" s="449"/>
      <c r="BR28" s="449"/>
      <c r="BS28" s="449"/>
      <c r="BT28" s="449"/>
      <c r="BU28" s="450"/>
      <c r="BV28" s="448">
        <v>1500196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10</v>
      </c>
      <c r="M29" s="373"/>
      <c r="N29" s="373"/>
      <c r="O29" s="373"/>
      <c r="P29" s="374"/>
      <c r="Q29" s="372">
        <v>2310</v>
      </c>
      <c r="R29" s="373"/>
      <c r="S29" s="373"/>
      <c r="T29" s="373"/>
      <c r="U29" s="373"/>
      <c r="V29" s="374"/>
      <c r="W29" s="463"/>
      <c r="X29" s="464"/>
      <c r="Y29" s="465"/>
      <c r="Z29" s="375" t="s">
        <v>193</v>
      </c>
      <c r="AA29" s="376"/>
      <c r="AB29" s="376"/>
      <c r="AC29" s="376"/>
      <c r="AD29" s="376"/>
      <c r="AE29" s="376"/>
      <c r="AF29" s="376"/>
      <c r="AG29" s="377"/>
      <c r="AH29" s="372">
        <v>112</v>
      </c>
      <c r="AI29" s="373"/>
      <c r="AJ29" s="373"/>
      <c r="AK29" s="373"/>
      <c r="AL29" s="374"/>
      <c r="AM29" s="372">
        <v>341488</v>
      </c>
      <c r="AN29" s="373"/>
      <c r="AO29" s="373"/>
      <c r="AP29" s="373"/>
      <c r="AQ29" s="373"/>
      <c r="AR29" s="374"/>
      <c r="AS29" s="372">
        <v>3049</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62681</v>
      </c>
      <c r="BO29" s="420"/>
      <c r="BP29" s="420"/>
      <c r="BQ29" s="420"/>
      <c r="BR29" s="420"/>
      <c r="BS29" s="420"/>
      <c r="BT29" s="420"/>
      <c r="BU29" s="421"/>
      <c r="BV29" s="419">
        <v>65012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92.5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1254714</v>
      </c>
      <c r="BO30" s="454"/>
      <c r="BP30" s="454"/>
      <c r="BQ30" s="454"/>
      <c r="BR30" s="454"/>
      <c r="BS30" s="454"/>
      <c r="BT30" s="454"/>
      <c r="BU30" s="455"/>
      <c r="BV30" s="453">
        <v>761695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202</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宮原まちづくり(株)</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氷川町及び八代市中学校組合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(有)まちづくり振興会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八代広域行政事務組合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八代広域行政事務組合（一般会計）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八代生活環境事務組合（水道事業会計）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熊本県後期高齢者医療広域連合（一般会計）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熊本県後期高齢者医療広域連合（後期高齢者医療特別会計）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4BX3cM8Oanfmkf1rYb92vF4HDoof35enYV00DoPmApHn+VmsfTWXYFKOnZI63dNtKYsE17JXMaxjzLvbgbDgQ==" saltValue="Pm5kzxALTZTMiRBZWReO3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569</v>
      </c>
      <c r="D34" s="1151"/>
      <c r="E34" s="1152"/>
      <c r="F34" s="32">
        <v>10.86</v>
      </c>
      <c r="G34" s="33">
        <v>7.16</v>
      </c>
      <c r="H34" s="33">
        <v>9.81</v>
      </c>
      <c r="I34" s="33">
        <v>15.47</v>
      </c>
      <c r="J34" s="34">
        <v>11.76</v>
      </c>
      <c r="K34" s="22"/>
      <c r="L34" s="22"/>
      <c r="M34" s="22"/>
      <c r="N34" s="22"/>
      <c r="O34" s="22"/>
      <c r="P34" s="22"/>
    </row>
    <row r="35" spans="1:16" ht="39" customHeight="1" x14ac:dyDescent="0.2">
      <c r="A35" s="22"/>
      <c r="B35" s="35"/>
      <c r="C35" s="1145" t="s">
        <v>570</v>
      </c>
      <c r="D35" s="1146"/>
      <c r="E35" s="1147"/>
      <c r="F35" s="36">
        <v>7</v>
      </c>
      <c r="G35" s="37">
        <v>7.79</v>
      </c>
      <c r="H35" s="37">
        <v>7.68</v>
      </c>
      <c r="I35" s="37">
        <v>8.26</v>
      </c>
      <c r="J35" s="38">
        <v>8.7100000000000009</v>
      </c>
      <c r="K35" s="22"/>
      <c r="L35" s="22"/>
      <c r="M35" s="22"/>
      <c r="N35" s="22"/>
      <c r="O35" s="22"/>
      <c r="P35" s="22"/>
    </row>
    <row r="36" spans="1:16" ht="39" customHeight="1" x14ac:dyDescent="0.2">
      <c r="A36" s="22"/>
      <c r="B36" s="35"/>
      <c r="C36" s="1145" t="s">
        <v>571</v>
      </c>
      <c r="D36" s="1146"/>
      <c r="E36" s="1147"/>
      <c r="F36" s="36">
        <v>3.77</v>
      </c>
      <c r="G36" s="37">
        <v>3.27</v>
      </c>
      <c r="H36" s="37">
        <v>3.77</v>
      </c>
      <c r="I36" s="37">
        <v>6.51</v>
      </c>
      <c r="J36" s="38">
        <v>8.49</v>
      </c>
      <c r="K36" s="22"/>
      <c r="L36" s="22"/>
      <c r="M36" s="22"/>
      <c r="N36" s="22"/>
      <c r="O36" s="22"/>
      <c r="P36" s="22"/>
    </row>
    <row r="37" spans="1:16" ht="39" customHeight="1" x14ac:dyDescent="0.2">
      <c r="A37" s="22"/>
      <c r="B37" s="35"/>
      <c r="C37" s="1145" t="s">
        <v>572</v>
      </c>
      <c r="D37" s="1146"/>
      <c r="E37" s="1147"/>
      <c r="F37" s="36">
        <v>0.27</v>
      </c>
      <c r="G37" s="37">
        <v>0.67</v>
      </c>
      <c r="H37" s="37">
        <v>0.84</v>
      </c>
      <c r="I37" s="37">
        <v>1.01</v>
      </c>
      <c r="J37" s="38">
        <v>1.1100000000000001</v>
      </c>
      <c r="K37" s="22"/>
      <c r="L37" s="22"/>
      <c r="M37" s="22"/>
      <c r="N37" s="22"/>
      <c r="O37" s="22"/>
      <c r="P37" s="22"/>
    </row>
    <row r="38" spans="1:16" ht="39" customHeight="1" x14ac:dyDescent="0.2">
      <c r="A38" s="22"/>
      <c r="B38" s="35"/>
      <c r="C38" s="1145" t="s">
        <v>573</v>
      </c>
      <c r="D38" s="1146"/>
      <c r="E38" s="1147"/>
      <c r="F38" s="36">
        <v>0.04</v>
      </c>
      <c r="G38" s="37">
        <v>0.04</v>
      </c>
      <c r="H38" s="37">
        <v>0.05</v>
      </c>
      <c r="I38" s="37">
        <v>0.04</v>
      </c>
      <c r="J38" s="38">
        <v>0.23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575</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snpT5HPdmLW/j5nDA0+lMdKm61i/bp2+9F2kMQoHyVDj6nkiYsXZm+NlyV7bPms2nibuZ81q5yeyjxG66VFSA==" saltValue="UxmKy1pTglMCrdz3Cfj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topLeftCell="A19" zoomScale="70" zoomScaleNormal="70" zoomScaleSheetLayoutView="55" workbookViewId="0">
      <selection activeCell="R55" sqref="R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702</v>
      </c>
      <c r="L45" s="60">
        <v>787</v>
      </c>
      <c r="M45" s="60">
        <v>904</v>
      </c>
      <c r="N45" s="60">
        <v>971</v>
      </c>
      <c r="O45" s="61">
        <v>976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15</v>
      </c>
      <c r="F48" s="1155"/>
      <c r="G48" s="1155"/>
      <c r="H48" s="1155"/>
      <c r="I48" s="1155"/>
      <c r="J48" s="1156"/>
      <c r="K48" s="63">
        <v>237</v>
      </c>
      <c r="L48" s="64">
        <v>260</v>
      </c>
      <c r="M48" s="64">
        <v>259</v>
      </c>
      <c r="N48" s="64">
        <v>263</v>
      </c>
      <c r="O48" s="65">
        <v>262</v>
      </c>
      <c r="P48" s="48"/>
      <c r="Q48" s="48"/>
      <c r="R48" s="48"/>
      <c r="S48" s="48"/>
      <c r="T48" s="48"/>
      <c r="U48" s="48"/>
    </row>
    <row r="49" spans="1:21" ht="30.75" customHeight="1" x14ac:dyDescent="0.2">
      <c r="A49" s="48"/>
      <c r="B49" s="1178"/>
      <c r="C49" s="1179"/>
      <c r="D49" s="62"/>
      <c r="E49" s="1155" t="s">
        <v>16</v>
      </c>
      <c r="F49" s="1155"/>
      <c r="G49" s="1155"/>
      <c r="H49" s="1155"/>
      <c r="I49" s="1155"/>
      <c r="J49" s="1156"/>
      <c r="K49" s="63">
        <v>58</v>
      </c>
      <c r="L49" s="64">
        <v>50</v>
      </c>
      <c r="M49" s="64">
        <v>45</v>
      </c>
      <c r="N49" s="64">
        <v>38</v>
      </c>
      <c r="O49" s="65">
        <v>40</v>
      </c>
      <c r="P49" s="48"/>
      <c r="Q49" s="48"/>
      <c r="R49" s="48"/>
      <c r="S49" s="48"/>
      <c r="T49" s="48"/>
      <c r="U49" s="48"/>
    </row>
    <row r="50" spans="1:21" ht="30.75" customHeight="1" x14ac:dyDescent="0.2">
      <c r="A50" s="48"/>
      <c r="B50" s="1178"/>
      <c r="C50" s="1179"/>
      <c r="D50" s="62"/>
      <c r="E50" s="1155" t="s">
        <v>17</v>
      </c>
      <c r="F50" s="1155"/>
      <c r="G50" s="1155"/>
      <c r="H50" s="1155"/>
      <c r="I50" s="1155"/>
      <c r="J50" s="1156"/>
      <c r="K50" s="63">
        <v>2</v>
      </c>
      <c r="L50" s="64">
        <v>3</v>
      </c>
      <c r="M50" s="64">
        <v>2</v>
      </c>
      <c r="N50" s="64">
        <v>8</v>
      </c>
      <c r="O50" s="65">
        <v>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811</v>
      </c>
      <c r="L52" s="64">
        <v>859</v>
      </c>
      <c r="M52" s="64">
        <v>841</v>
      </c>
      <c r="N52" s="64">
        <v>815</v>
      </c>
      <c r="O52" s="65">
        <v>816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188</v>
      </c>
      <c r="L53" s="69">
        <v>241</v>
      </c>
      <c r="M53" s="69">
        <v>369</v>
      </c>
      <c r="N53" s="69">
        <v>465</v>
      </c>
      <c r="O53" s="70">
        <v>468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ht="12.65" hidden="1" customHeight="1" x14ac:dyDescent="0.2"/>
    <row r="66" ht="12.65" hidden="1" customHeight="1" x14ac:dyDescent="0.2"/>
    <row r="67" ht="12.65" hidden="1" customHeight="1" x14ac:dyDescent="0.2"/>
  </sheetData>
  <sheetProtection algorithmName="SHA-512" hashValue="1uXNyTCG/54YA1KrXYYyrlXY6oeKGE7WvFcSDvKQ4NEuyXih2bmz8lNvbWc9zOp8JfPkN69RKcmc7aIgVNJmPw==" saltValue="Y5A6W6dSjaGd4h+QBJDP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election activeCell="L51" sqref="L51"/>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7461</v>
      </c>
      <c r="J41" s="356">
        <v>7472</v>
      </c>
      <c r="K41" s="356">
        <v>7321</v>
      </c>
      <c r="L41" s="356">
        <v>6745</v>
      </c>
      <c r="M41" s="357">
        <v>6012</v>
      </c>
    </row>
    <row r="42" spans="2:13" ht="27.75" customHeight="1" x14ac:dyDescent="0.2">
      <c r="B42" s="1186"/>
      <c r="C42" s="1187"/>
      <c r="D42" s="106"/>
      <c r="E42" s="1190" t="s">
        <v>34</v>
      </c>
      <c r="F42" s="1190"/>
      <c r="G42" s="1190"/>
      <c r="H42" s="1191"/>
      <c r="I42" s="358" t="s">
        <v>518</v>
      </c>
      <c r="J42" s="359" t="s">
        <v>518</v>
      </c>
      <c r="K42" s="359" t="s">
        <v>518</v>
      </c>
      <c r="L42" s="359" t="s">
        <v>518</v>
      </c>
      <c r="M42" s="360" t="s">
        <v>518</v>
      </c>
    </row>
    <row r="43" spans="2:13" ht="27.75" customHeight="1" x14ac:dyDescent="0.2">
      <c r="B43" s="1186"/>
      <c r="C43" s="1187"/>
      <c r="D43" s="106"/>
      <c r="E43" s="1190" t="s">
        <v>35</v>
      </c>
      <c r="F43" s="1190"/>
      <c r="G43" s="1190"/>
      <c r="H43" s="1191"/>
      <c r="I43" s="358">
        <v>3012</v>
      </c>
      <c r="J43" s="359">
        <v>3063</v>
      </c>
      <c r="K43" s="359">
        <v>3080</v>
      </c>
      <c r="L43" s="359">
        <v>3173</v>
      </c>
      <c r="M43" s="360">
        <v>3021</v>
      </c>
    </row>
    <row r="44" spans="2:13" ht="27.75" customHeight="1" x14ac:dyDescent="0.2">
      <c r="B44" s="1186"/>
      <c r="C44" s="1187"/>
      <c r="D44" s="106"/>
      <c r="E44" s="1190" t="s">
        <v>36</v>
      </c>
      <c r="F44" s="1190"/>
      <c r="G44" s="1190"/>
      <c r="H44" s="1191"/>
      <c r="I44" s="358">
        <v>226</v>
      </c>
      <c r="J44" s="359">
        <v>233</v>
      </c>
      <c r="K44" s="359">
        <v>204</v>
      </c>
      <c r="L44" s="359">
        <v>186</v>
      </c>
      <c r="M44" s="360">
        <v>135</v>
      </c>
    </row>
    <row r="45" spans="2:13" ht="27.75" customHeight="1" x14ac:dyDescent="0.2">
      <c r="B45" s="1186"/>
      <c r="C45" s="1187"/>
      <c r="D45" s="106"/>
      <c r="E45" s="1190" t="s">
        <v>37</v>
      </c>
      <c r="F45" s="1190"/>
      <c r="G45" s="1190"/>
      <c r="H45" s="1191"/>
      <c r="I45" s="358">
        <v>798</v>
      </c>
      <c r="J45" s="359">
        <v>734</v>
      </c>
      <c r="K45" s="359">
        <v>680</v>
      </c>
      <c r="L45" s="359">
        <v>488</v>
      </c>
      <c r="M45" s="360">
        <v>473</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2547</v>
      </c>
      <c r="J50" s="359">
        <v>2489</v>
      </c>
      <c r="K50" s="359">
        <v>2280</v>
      </c>
      <c r="L50" s="359">
        <v>2245</v>
      </c>
      <c r="M50" s="360">
        <v>2724</v>
      </c>
    </row>
    <row r="51" spans="2:13" ht="27.75" customHeight="1" x14ac:dyDescent="0.2">
      <c r="B51" s="1186"/>
      <c r="C51" s="1187"/>
      <c r="D51" s="106"/>
      <c r="E51" s="1190" t="s">
        <v>44</v>
      </c>
      <c r="F51" s="1190"/>
      <c r="G51" s="1190"/>
      <c r="H51" s="1191"/>
      <c r="I51" s="358">
        <v>187</v>
      </c>
      <c r="J51" s="359">
        <v>184</v>
      </c>
      <c r="K51" s="359">
        <v>163</v>
      </c>
      <c r="L51" s="359">
        <v>151</v>
      </c>
      <c r="M51" s="360">
        <v>123</v>
      </c>
    </row>
    <row r="52" spans="2:13" ht="27.75" customHeight="1" x14ac:dyDescent="0.2">
      <c r="B52" s="1188"/>
      <c r="C52" s="1189"/>
      <c r="D52" s="106"/>
      <c r="E52" s="1190" t="s">
        <v>45</v>
      </c>
      <c r="F52" s="1190"/>
      <c r="G52" s="1190"/>
      <c r="H52" s="1191"/>
      <c r="I52" s="358">
        <v>7762</v>
      </c>
      <c r="J52" s="359">
        <v>7541</v>
      </c>
      <c r="K52" s="359">
        <v>7356</v>
      </c>
      <c r="L52" s="359">
        <v>6952</v>
      </c>
      <c r="M52" s="360">
        <v>6346</v>
      </c>
    </row>
    <row r="53" spans="2:13" ht="27.75" customHeight="1" thickBot="1" x14ac:dyDescent="0.25">
      <c r="B53" s="1192" t="s">
        <v>46</v>
      </c>
      <c r="C53" s="1193"/>
      <c r="D53" s="110"/>
      <c r="E53" s="1194" t="s">
        <v>47</v>
      </c>
      <c r="F53" s="1194"/>
      <c r="G53" s="1194"/>
      <c r="H53" s="1195"/>
      <c r="I53" s="361">
        <v>1000</v>
      </c>
      <c r="J53" s="362">
        <v>1288</v>
      </c>
      <c r="K53" s="362">
        <v>1486</v>
      </c>
      <c r="L53" s="362">
        <v>1245</v>
      </c>
      <c r="M53" s="363">
        <v>448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bp4rlohUqtjapCVcgC6mMrWf6CE44rExAU6ijX4AkMNvgqeMzrhqFmQhRr9o2Juyo1bJieohxjOBTUFnmPNhIg==" saltValue="91m0TpAmeUvuO03gKjLe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C61" sqref="C61:E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50</v>
      </c>
      <c r="D55" s="1211"/>
      <c r="E55" s="1212"/>
      <c r="F55" s="122">
        <v>1738</v>
      </c>
      <c r="G55" s="122">
        <v>1500</v>
      </c>
      <c r="H55" s="123">
        <v>1420</v>
      </c>
    </row>
    <row r="56" spans="2:8" ht="52.5" customHeight="1" x14ac:dyDescent="0.2">
      <c r="B56" s="124"/>
      <c r="C56" s="1213" t="s">
        <v>51</v>
      </c>
      <c r="D56" s="1213"/>
      <c r="E56" s="1214"/>
      <c r="F56" s="125">
        <v>67</v>
      </c>
      <c r="G56" s="125">
        <v>65</v>
      </c>
      <c r="H56" s="126">
        <v>63</v>
      </c>
    </row>
    <row r="57" spans="2:8" ht="53.25" customHeight="1" x14ac:dyDescent="0.2">
      <c r="B57" s="124"/>
      <c r="C57" s="1215" t="s">
        <v>52</v>
      </c>
      <c r="D57" s="1215"/>
      <c r="E57" s="1216"/>
      <c r="F57" s="127">
        <v>724</v>
      </c>
      <c r="G57" s="127">
        <v>762</v>
      </c>
      <c r="H57" s="128">
        <v>1255</v>
      </c>
    </row>
    <row r="58" spans="2:8" ht="45.75" customHeight="1" x14ac:dyDescent="0.2">
      <c r="B58" s="129"/>
      <c r="C58" s="1203" t="s">
        <v>594</v>
      </c>
      <c r="D58" s="1204"/>
      <c r="E58" s="1205"/>
      <c r="F58" s="130">
        <v>168</v>
      </c>
      <c r="G58" s="130">
        <v>297</v>
      </c>
      <c r="H58" s="131">
        <v>942</v>
      </c>
    </row>
    <row r="59" spans="2:8" ht="45.75" customHeight="1" x14ac:dyDescent="0.2">
      <c r="B59" s="129"/>
      <c r="C59" s="1203" t="s">
        <v>595</v>
      </c>
      <c r="D59" s="1204"/>
      <c r="E59" s="1205"/>
      <c r="F59" s="130">
        <v>348</v>
      </c>
      <c r="G59" s="130">
        <v>285</v>
      </c>
      <c r="H59" s="131">
        <v>222</v>
      </c>
    </row>
    <row r="60" spans="2:8" ht="45.75" customHeight="1" x14ac:dyDescent="0.2">
      <c r="B60" s="129"/>
      <c r="C60" s="1203" t="s">
        <v>596</v>
      </c>
      <c r="D60" s="1204"/>
      <c r="E60" s="1205"/>
      <c r="F60" s="130">
        <v>26</v>
      </c>
      <c r="G60" s="130">
        <v>27</v>
      </c>
      <c r="H60" s="131">
        <v>28</v>
      </c>
    </row>
    <row r="61" spans="2:8" ht="45.75" customHeight="1" x14ac:dyDescent="0.2">
      <c r="B61" s="129"/>
      <c r="C61" s="1203" t="s">
        <v>597</v>
      </c>
      <c r="D61" s="1204"/>
      <c r="E61" s="1205"/>
      <c r="F61" s="130">
        <v>20</v>
      </c>
      <c r="G61" s="130">
        <v>20</v>
      </c>
      <c r="H61" s="131">
        <v>21</v>
      </c>
    </row>
    <row r="62" spans="2:8" ht="45.75" customHeight="1" thickBot="1" x14ac:dyDescent="0.25">
      <c r="B62" s="132"/>
      <c r="C62" s="1206" t="s">
        <v>598</v>
      </c>
      <c r="D62" s="1207"/>
      <c r="E62" s="1208"/>
      <c r="F62" s="133">
        <v>11</v>
      </c>
      <c r="G62" s="133">
        <v>11</v>
      </c>
      <c r="H62" s="134">
        <v>11</v>
      </c>
    </row>
    <row r="63" spans="2:8" ht="52.5" customHeight="1" thickBot="1" x14ac:dyDescent="0.25">
      <c r="B63" s="135"/>
      <c r="C63" s="1209" t="s">
        <v>53</v>
      </c>
      <c r="D63" s="1209"/>
      <c r="E63" s="1210"/>
      <c r="F63" s="136">
        <v>2529</v>
      </c>
      <c r="G63" s="136">
        <v>2327</v>
      </c>
      <c r="H63" s="137">
        <v>2738</v>
      </c>
    </row>
    <row r="64" spans="2:8" ht="13" x14ac:dyDescent="0.2"/>
  </sheetData>
  <sheetProtection algorithmName="SHA-512" hashValue="/0meFY3gATJhUja0cq4KkoKb3r0gZRoqsTYNSRkPBk89qPNabhwrfEV1FOe5a3/ISNdkXHIsZcCT29N1sDkQZg==" saltValue="mXetFqK40mufiSWo4G1p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127430</v>
      </c>
      <c r="E3" s="156"/>
      <c r="F3" s="157">
        <v>115050</v>
      </c>
      <c r="G3" s="158"/>
      <c r="H3" s="159"/>
    </row>
    <row r="4" spans="1:8" x14ac:dyDescent="0.2">
      <c r="A4" s="160"/>
      <c r="B4" s="161"/>
      <c r="C4" s="162"/>
      <c r="D4" s="163">
        <v>86288</v>
      </c>
      <c r="E4" s="164"/>
      <c r="F4" s="165">
        <v>53792</v>
      </c>
      <c r="G4" s="166"/>
      <c r="H4" s="167"/>
    </row>
    <row r="5" spans="1:8" x14ac:dyDescent="0.2">
      <c r="A5" s="148" t="s">
        <v>552</v>
      </c>
      <c r="B5" s="153"/>
      <c r="C5" s="154"/>
      <c r="D5" s="155">
        <v>91532</v>
      </c>
      <c r="E5" s="156"/>
      <c r="F5" s="157">
        <v>118252</v>
      </c>
      <c r="G5" s="158"/>
      <c r="H5" s="159"/>
    </row>
    <row r="6" spans="1:8" x14ac:dyDescent="0.2">
      <c r="A6" s="160"/>
      <c r="B6" s="161"/>
      <c r="C6" s="162"/>
      <c r="D6" s="163">
        <v>50783</v>
      </c>
      <c r="E6" s="164"/>
      <c r="F6" s="165">
        <v>49994</v>
      </c>
      <c r="G6" s="166"/>
      <c r="H6" s="167"/>
    </row>
    <row r="7" spans="1:8" x14ac:dyDescent="0.2">
      <c r="A7" s="148" t="s">
        <v>553</v>
      </c>
      <c r="B7" s="153"/>
      <c r="C7" s="154"/>
      <c r="D7" s="155">
        <v>79541</v>
      </c>
      <c r="E7" s="156"/>
      <c r="F7" s="157">
        <v>120302</v>
      </c>
      <c r="G7" s="158"/>
      <c r="H7" s="159"/>
    </row>
    <row r="8" spans="1:8" x14ac:dyDescent="0.2">
      <c r="A8" s="160"/>
      <c r="B8" s="161"/>
      <c r="C8" s="162"/>
      <c r="D8" s="163">
        <v>56672</v>
      </c>
      <c r="E8" s="164"/>
      <c r="F8" s="165">
        <v>59328</v>
      </c>
      <c r="G8" s="166"/>
      <c r="H8" s="167"/>
    </row>
    <row r="9" spans="1:8" x14ac:dyDescent="0.2">
      <c r="A9" s="148" t="s">
        <v>554</v>
      </c>
      <c r="B9" s="153"/>
      <c r="C9" s="154"/>
      <c r="D9" s="155">
        <v>49564</v>
      </c>
      <c r="E9" s="156"/>
      <c r="F9" s="157">
        <v>114841</v>
      </c>
      <c r="G9" s="158"/>
      <c r="H9" s="159"/>
    </row>
    <row r="10" spans="1:8" x14ac:dyDescent="0.2">
      <c r="A10" s="160"/>
      <c r="B10" s="161"/>
      <c r="C10" s="162"/>
      <c r="D10" s="163">
        <v>17905</v>
      </c>
      <c r="E10" s="164"/>
      <c r="F10" s="165">
        <v>51589</v>
      </c>
      <c r="G10" s="166"/>
      <c r="H10" s="167"/>
    </row>
    <row r="11" spans="1:8" x14ac:dyDescent="0.2">
      <c r="A11" s="148" t="s">
        <v>555</v>
      </c>
      <c r="B11" s="153"/>
      <c r="C11" s="154"/>
      <c r="D11" s="155">
        <v>43001</v>
      </c>
      <c r="E11" s="156"/>
      <c r="F11" s="157">
        <v>124145</v>
      </c>
      <c r="G11" s="158"/>
      <c r="H11" s="159"/>
    </row>
    <row r="12" spans="1:8" x14ac:dyDescent="0.2">
      <c r="A12" s="160"/>
      <c r="B12" s="161"/>
      <c r="C12" s="168"/>
      <c r="D12" s="163">
        <v>16642</v>
      </c>
      <c r="E12" s="164"/>
      <c r="F12" s="165">
        <v>54761</v>
      </c>
      <c r="G12" s="166"/>
      <c r="H12" s="167"/>
    </row>
    <row r="13" spans="1:8" x14ac:dyDescent="0.2">
      <c r="A13" s="148"/>
      <c r="B13" s="153"/>
      <c r="C13" s="169"/>
      <c r="D13" s="170">
        <v>78214</v>
      </c>
      <c r="E13" s="171"/>
      <c r="F13" s="172">
        <v>118518</v>
      </c>
      <c r="G13" s="173"/>
      <c r="H13" s="159"/>
    </row>
    <row r="14" spans="1:8" x14ac:dyDescent="0.2">
      <c r="A14" s="160"/>
      <c r="B14" s="161"/>
      <c r="C14" s="162"/>
      <c r="D14" s="163">
        <v>45658</v>
      </c>
      <c r="E14" s="164"/>
      <c r="F14" s="165">
        <v>53893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10.86</v>
      </c>
      <c r="C19" s="174">
        <f>ROUND(VALUE(SUBSTITUTE(実質収支比率等に係る経年分析!G$48,"▲","-")),2)</f>
        <v>7.16</v>
      </c>
      <c r="D19" s="174">
        <f>ROUND(VALUE(SUBSTITUTE(実質収支比率等に係る経年分析!H$48,"▲","-")),2)</f>
        <v>9.82</v>
      </c>
      <c r="E19" s="174">
        <f>ROUND(VALUE(SUBSTITUTE(実質収支比率等に係る経年分析!I$48,"▲","-")),2)</f>
        <v>15.48</v>
      </c>
      <c r="F19" s="174">
        <f>ROUND(VALUE(SUBSTITUTE(実質収支比率等に係る経年分析!J$48,"▲","-")),2)</f>
        <v>11.76</v>
      </c>
    </row>
    <row r="20" spans="1:11" x14ac:dyDescent="0.2">
      <c r="A20" s="174" t="s">
        <v>57</v>
      </c>
      <c r="B20" s="174">
        <f>ROUND(VALUE(SUBSTITUTE(実質収支比率等に係る経年分析!F$47,"▲","-")),2)</f>
        <v>53.96</v>
      </c>
      <c r="C20" s="174">
        <f>ROUND(VALUE(SUBSTITUTE(実質収支比率等に係る経年分析!G$47,"▲","-")),2)</f>
        <v>50.04</v>
      </c>
      <c r="D20" s="174">
        <f>ROUND(VALUE(SUBSTITUTE(実質収支比率等に係る経年分析!H$47,"▲","-")),2)</f>
        <v>41.58</v>
      </c>
      <c r="E20" s="174">
        <f>ROUND(VALUE(SUBSTITUTE(実質収支比率等に係る経年分析!I$47,"▲","-")),2)</f>
        <v>34.619999999999997</v>
      </c>
      <c r="F20" s="174">
        <f>ROUND(VALUE(SUBSTITUTE(実質収支比率等に係る経年分析!J$47,"▲","-")),2)</f>
        <v>33.22</v>
      </c>
    </row>
    <row r="21" spans="1:11" x14ac:dyDescent="0.2">
      <c r="A21" s="174" t="s">
        <v>58</v>
      </c>
      <c r="B21" s="174">
        <f>IF(ISNUMBER(VALUE(SUBSTITUTE(実質収支比率等に係る経年分析!F$49,"▲","-"))),ROUND(VALUE(SUBSTITUTE(実質収支比率等に係る経年分析!F$49,"▲","-")),2),NA())</f>
        <v>-3.89</v>
      </c>
      <c r="C21" s="174">
        <f>IF(ISNUMBER(VALUE(SUBSTITUTE(実質収支比率等に係る経年分析!G$49,"▲","-"))),ROUND(VALUE(SUBSTITUTE(実質収支比率等に係る経年分析!G$49,"▲","-")),2),NA())</f>
        <v>-7.9</v>
      </c>
      <c r="D21" s="174">
        <f>IF(ISNUMBER(VALUE(SUBSTITUTE(実質収支比率等に係る経年分析!H$49,"▲","-"))),ROUND(VALUE(SUBSTITUTE(実質収支比率等に係る経年分析!H$49,"▲","-")),2),NA())</f>
        <v>-4.3</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-5.79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8.49</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8.7100000000000009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811</v>
      </c>
      <c r="E42" s="176"/>
      <c r="F42" s="176"/>
      <c r="G42" s="176">
        <f>'実質公債費比率（分子）の構造'!L$52</f>
        <v>859</v>
      </c>
      <c r="H42" s="176"/>
      <c r="I42" s="176"/>
      <c r="J42" s="176">
        <f>'実質公債費比率（分子）の構造'!M$52</f>
        <v>841</v>
      </c>
      <c r="K42" s="176"/>
      <c r="L42" s="176"/>
      <c r="M42" s="176">
        <f>'実質公債費比率（分子）の構造'!N$52</f>
        <v>815</v>
      </c>
      <c r="N42" s="176"/>
      <c r="O42" s="176"/>
      <c r="P42" s="176">
        <f>'実質公債費比率（分子）の構造'!O$52</f>
        <v>816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3</v>
      </c>
      <c r="F44" s="176"/>
      <c r="G44" s="176"/>
      <c r="H44" s="176">
        <f>'実質公債費比率（分子）の構造'!M$50</f>
        <v>2</v>
      </c>
      <c r="I44" s="176"/>
      <c r="J44" s="176"/>
      <c r="K44" s="176">
        <f>'実質公債費比率（分子）の構造'!N$50</f>
        <v>8</v>
      </c>
      <c r="L44" s="176"/>
      <c r="M44" s="176"/>
      <c r="N44" s="176">
        <f>'実質公債費比率（分子）の構造'!O$50</f>
        <v>6</v>
      </c>
      <c r="O44" s="176"/>
      <c r="P44" s="176"/>
    </row>
    <row r="45" spans="1:16" x14ac:dyDescent="0.2">
      <c r="A45" s="176" t="s">
        <v>68</v>
      </c>
      <c r="B45" s="176">
        <f>'実質公債費比率（分子）の構造'!K$49</f>
        <v>58</v>
      </c>
      <c r="C45" s="176"/>
      <c r="D45" s="176"/>
      <c r="E45" s="176">
        <f>'実質公債費比率（分子）の構造'!L$49</f>
        <v>50</v>
      </c>
      <c r="F45" s="176"/>
      <c r="G45" s="176"/>
      <c r="H45" s="176">
        <f>'実質公債費比率（分子）の構造'!M$49</f>
        <v>45</v>
      </c>
      <c r="I45" s="176"/>
      <c r="J45" s="176"/>
      <c r="K45" s="176">
        <f>'実質公債費比率（分子）の構造'!N$49</f>
        <v>38</v>
      </c>
      <c r="L45" s="176"/>
      <c r="M45" s="176"/>
      <c r="N45" s="176">
        <f>'実質公債費比率（分子）の構造'!O$49</f>
        <v>40</v>
      </c>
      <c r="O45" s="176"/>
      <c r="P45" s="176"/>
    </row>
    <row r="46" spans="1:16" x14ac:dyDescent="0.2">
      <c r="A46" s="176" t="s">
        <v>69</v>
      </c>
      <c r="B46" s="176">
        <f>'実質公債費比率（分子）の構造'!K$48</f>
        <v>237</v>
      </c>
      <c r="C46" s="176"/>
      <c r="D46" s="176"/>
      <c r="E46" s="176">
        <f>'実質公債費比率（分子）の構造'!L$48</f>
        <v>260</v>
      </c>
      <c r="F46" s="176"/>
      <c r="G46" s="176"/>
      <c r="H46" s="176">
        <f>'実質公債費比率（分子）の構造'!M$48</f>
        <v>259</v>
      </c>
      <c r="I46" s="176"/>
      <c r="J46" s="176"/>
      <c r="K46" s="176">
        <f>'実質公債費比率（分子）の構造'!N$48</f>
        <v>263</v>
      </c>
      <c r="L46" s="176"/>
      <c r="M46" s="176"/>
      <c r="N46" s="176">
        <f>'実質公債費比率（分子）の構造'!O$48</f>
        <v>262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702</v>
      </c>
      <c r="C49" s="176"/>
      <c r="D49" s="176"/>
      <c r="E49" s="176">
        <f>'実質公債費比率（分子）の構造'!L$45</f>
        <v>787</v>
      </c>
      <c r="F49" s="176"/>
      <c r="G49" s="176"/>
      <c r="H49" s="176">
        <f>'実質公債費比率（分子）の構造'!M$45</f>
        <v>904</v>
      </c>
      <c r="I49" s="176"/>
      <c r="J49" s="176"/>
      <c r="K49" s="176">
        <f>'実質公債費比率（分子）の構造'!N$45</f>
        <v>971</v>
      </c>
      <c r="L49" s="176"/>
      <c r="M49" s="176"/>
      <c r="N49" s="176">
        <f>'実質公債費比率（分子）の構造'!O$45</f>
        <v>976</v>
      </c>
      <c r="O49" s="176"/>
      <c r="P49" s="176"/>
    </row>
    <row r="50" spans="1:16" x14ac:dyDescent="0.2">
      <c r="A50" s="176" t="s">
        <v>73</v>
      </c>
      <c r="B50" s="176" t="e">
        <f>NA()</f>
        <v>#N/A</v>
      </c>
      <c r="C50" s="176">
        <f>IF(ISNUMBER('実質公債費比率（分子）の構造'!K$53),'実質公債費比率（分子）の構造'!K$53,NA())</f>
        <v>188</v>
      </c>
      <c r="D50" s="176" t="e">
        <f>NA()</f>
        <v>#N/A</v>
      </c>
      <c r="E50" s="176" t="e">
        <f>NA()</f>
        <v>#N/A</v>
      </c>
      <c r="F50" s="176">
        <f>IF(ISNUMBER('実質公債費比率（分子）の構造'!L$53),'実質公債費比率（分子）の構造'!L$53,NA())</f>
        <v>241</v>
      </c>
      <c r="G50" s="176" t="e">
        <f>NA()</f>
        <v>#N/A</v>
      </c>
      <c r="H50" s="176" t="e">
        <f>NA()</f>
        <v>#N/A</v>
      </c>
      <c r="I50" s="176">
        <f>IF(ISNUMBER('実質公債費比率（分子）の構造'!M$53),'実質公債費比率（分子）の構造'!M$53,NA())</f>
        <v>369</v>
      </c>
      <c r="J50" s="176" t="e">
        <f>NA()</f>
        <v>#N/A</v>
      </c>
      <c r="K50" s="176" t="e">
        <f>NA()</f>
        <v>#N/A</v>
      </c>
      <c r="L50" s="176">
        <f>IF(ISNUMBER('実質公債費比率（分子）の構造'!N$53),'実質公債費比率（分子）の構造'!N$53,NA())</f>
        <v>465</v>
      </c>
      <c r="M50" s="176" t="e">
        <f>NA()</f>
        <v>#N/A</v>
      </c>
      <c r="N50" s="176" t="e">
        <f>NA()</f>
        <v>#N/A</v>
      </c>
      <c r="O50" s="176">
        <f>IF(ISNUMBER('実質公債費比率（分子）の構造'!O$53),'実質公債費比率（分子）の構造'!O$53,NA())</f>
        <v>468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7762</v>
      </c>
      <c r="E56" s="175"/>
      <c r="F56" s="175"/>
      <c r="G56" s="175">
        <f>'将来負担比率（分子）の構造'!J$52</f>
        <v>7541</v>
      </c>
      <c r="H56" s="175"/>
      <c r="I56" s="175"/>
      <c r="J56" s="175">
        <f>'将来負担比率（分子）の構造'!K$52</f>
        <v>7356</v>
      </c>
      <c r="K56" s="175"/>
      <c r="L56" s="175"/>
      <c r="M56" s="175">
        <f>'将来負担比率（分子）の構造'!L$52</f>
        <v>6952</v>
      </c>
      <c r="N56" s="175"/>
      <c r="O56" s="175"/>
      <c r="P56" s="175">
        <f>'将来負担比率（分子）の構造'!M$52</f>
        <v>6346</v>
      </c>
    </row>
    <row r="57" spans="1:16" x14ac:dyDescent="0.2">
      <c r="A57" s="175" t="s">
        <v>44</v>
      </c>
      <c r="B57" s="175"/>
      <c r="C57" s="175"/>
      <c r="D57" s="175">
        <f>'将来負担比率（分子）の構造'!I$51</f>
        <v>187</v>
      </c>
      <c r="E57" s="175"/>
      <c r="F57" s="175"/>
      <c r="G57" s="175">
        <f>'将来負担比率（分子）の構造'!J$51</f>
        <v>184</v>
      </c>
      <c r="H57" s="175"/>
      <c r="I57" s="175"/>
      <c r="J57" s="175">
        <f>'将来負担比率（分子）の構造'!K$51</f>
        <v>163</v>
      </c>
      <c r="K57" s="175"/>
      <c r="L57" s="175"/>
      <c r="M57" s="175">
        <f>'将来負担比率（分子）の構造'!L$51</f>
        <v>151</v>
      </c>
      <c r="N57" s="175"/>
      <c r="O57" s="175"/>
      <c r="P57" s="175">
        <f>'将来負担比率（分子）の構造'!M$51</f>
        <v>123</v>
      </c>
    </row>
    <row r="58" spans="1:16" x14ac:dyDescent="0.2">
      <c r="A58" s="175" t="s">
        <v>43</v>
      </c>
      <c r="B58" s="175"/>
      <c r="C58" s="175"/>
      <c r="D58" s="175">
        <f>'将来負担比率（分子）の構造'!I$50</f>
        <v>2547</v>
      </c>
      <c r="E58" s="175"/>
      <c r="F58" s="175"/>
      <c r="G58" s="175">
        <f>'将来負担比率（分子）の構造'!J$50</f>
        <v>2489</v>
      </c>
      <c r="H58" s="175"/>
      <c r="I58" s="175"/>
      <c r="J58" s="175">
        <f>'将来負担比率（分子）の構造'!K$50</f>
        <v>2280</v>
      </c>
      <c r="K58" s="175"/>
      <c r="L58" s="175"/>
      <c r="M58" s="175">
        <f>'将来負担比率（分子）の構造'!L$50</f>
        <v>2245</v>
      </c>
      <c r="N58" s="175"/>
      <c r="O58" s="175"/>
      <c r="P58" s="175">
        <f>'将来負担比率（分子）の構造'!M$50</f>
        <v>2724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798</v>
      </c>
      <c r="C62" s="175"/>
      <c r="D62" s="175"/>
      <c r="E62" s="175">
        <f>'将来負担比率（分子）の構造'!J$45</f>
        <v>734</v>
      </c>
      <c r="F62" s="175"/>
      <c r="G62" s="175"/>
      <c r="H62" s="175">
        <f>'将来負担比率（分子）の構造'!K$45</f>
        <v>680</v>
      </c>
      <c r="I62" s="175"/>
      <c r="J62" s="175"/>
      <c r="K62" s="175">
        <f>'将来負担比率（分子）の構造'!L$45</f>
        <v>488</v>
      </c>
      <c r="L62" s="175"/>
      <c r="M62" s="175"/>
      <c r="N62" s="175">
        <f>'将来負担比率（分子）の構造'!M$45</f>
        <v>473</v>
      </c>
      <c r="O62" s="175"/>
      <c r="P62" s="175"/>
    </row>
    <row r="63" spans="1:16" x14ac:dyDescent="0.2">
      <c r="A63" s="175" t="s">
        <v>36</v>
      </c>
      <c r="B63" s="175">
        <f>'将来負担比率（分子）の構造'!I$44</f>
        <v>226</v>
      </c>
      <c r="C63" s="175"/>
      <c r="D63" s="175"/>
      <c r="E63" s="175">
        <f>'将来負担比率（分子）の構造'!J$44</f>
        <v>233</v>
      </c>
      <c r="F63" s="175"/>
      <c r="G63" s="175"/>
      <c r="H63" s="175">
        <f>'将来負担比率（分子）の構造'!K$44</f>
        <v>204</v>
      </c>
      <c r="I63" s="175"/>
      <c r="J63" s="175"/>
      <c r="K63" s="175">
        <f>'将来負担比率（分子）の構造'!L$44</f>
        <v>186</v>
      </c>
      <c r="L63" s="175"/>
      <c r="M63" s="175"/>
      <c r="N63" s="175">
        <f>'将来負担比率（分子）の構造'!M$44</f>
        <v>135</v>
      </c>
      <c r="O63" s="175"/>
      <c r="P63" s="175"/>
    </row>
    <row r="64" spans="1:16" x14ac:dyDescent="0.2">
      <c r="A64" s="175" t="s">
        <v>35</v>
      </c>
      <c r="B64" s="175">
        <f>'将来負担比率（分子）の構造'!I$43</f>
        <v>3012</v>
      </c>
      <c r="C64" s="175"/>
      <c r="D64" s="175"/>
      <c r="E64" s="175">
        <f>'将来負担比率（分子）の構造'!J$43</f>
        <v>3063</v>
      </c>
      <c r="F64" s="175"/>
      <c r="G64" s="175"/>
      <c r="H64" s="175">
        <f>'将来負担比率（分子）の構造'!K$43</f>
        <v>3080</v>
      </c>
      <c r="I64" s="175"/>
      <c r="J64" s="175"/>
      <c r="K64" s="175">
        <f>'将来負担比率（分子）の構造'!L$43</f>
        <v>3173</v>
      </c>
      <c r="L64" s="175"/>
      <c r="M64" s="175"/>
      <c r="N64" s="175">
        <f>'将来負担比率（分子）の構造'!M$43</f>
        <v>3021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7461</v>
      </c>
      <c r="C66" s="175"/>
      <c r="D66" s="175"/>
      <c r="E66" s="175">
        <f>'将来負担比率（分子）の構造'!J$41</f>
        <v>7472</v>
      </c>
      <c r="F66" s="175"/>
      <c r="G66" s="175"/>
      <c r="H66" s="175">
        <f>'将来負担比率（分子）の構造'!K$41</f>
        <v>7321</v>
      </c>
      <c r="I66" s="175"/>
      <c r="J66" s="175"/>
      <c r="K66" s="175">
        <f>'将来負担比率（分子）の構造'!L$41</f>
        <v>6745</v>
      </c>
      <c r="L66" s="175"/>
      <c r="M66" s="175"/>
      <c r="N66" s="175">
        <f>'将来負担比率（分子）の構造'!M$41</f>
        <v>6012</v>
      </c>
      <c r="O66" s="175"/>
      <c r="P66" s="175"/>
    </row>
    <row r="67" spans="1:16" x14ac:dyDescent="0.2">
      <c r="A67" s="175" t="s">
        <v>77</v>
      </c>
      <c r="B67" s="175" t="e">
        <f>NA()</f>
        <v>#N/A</v>
      </c>
      <c r="C67" s="175">
        <f>IF(ISNUMBER('将来負担比率（分子）の構造'!I$53), IF('将来負担比率（分子）の構造'!I$53 &lt; 0, 0, '将来負担比率（分子）の構造'!I$53), NA())</f>
        <v>1000</v>
      </c>
      <c r="D67" s="175" t="e">
        <f>NA()</f>
        <v>#N/A</v>
      </c>
      <c r="E67" s="175" t="e">
        <f>NA()</f>
        <v>#N/A</v>
      </c>
      <c r="F67" s="175">
        <f>IF(ISNUMBER('将来負担比率（分子）の構造'!J$53), IF('将来負担比率（分子）の構造'!J$53 &lt; 0, 0, '将来負担比率（分子）の構造'!J$53), NA())</f>
        <v>1288</v>
      </c>
      <c r="G67" s="175" t="e">
        <f>NA()</f>
        <v>#N/A</v>
      </c>
      <c r="H67" s="175" t="e">
        <f>NA()</f>
        <v>#N/A</v>
      </c>
      <c r="I67" s="175">
        <f>IF(ISNUMBER('将来負担比率（分子）の構造'!K$53), IF('将来負担比率（分子）の構造'!K$53 &lt; 0, 0, '将来負担比率（分子）の構造'!K$53), NA())</f>
        <v>1486</v>
      </c>
      <c r="J67" s="175" t="e">
        <f>NA()</f>
        <v>#N/A</v>
      </c>
      <c r="K67" s="175" t="e">
        <f>NA()</f>
        <v>#N/A</v>
      </c>
      <c r="L67" s="175">
        <f>IF(ISNUMBER('将来負担比率（分子）の構造'!L$53), IF('将来負担比率（分子）の構造'!L$53 &lt; 0, 0, '将来負担比率（分子）の構造'!L$53), NA())</f>
        <v>1245</v>
      </c>
      <c r="M67" s="175" t="e">
        <f>NA()</f>
        <v>#N/A</v>
      </c>
      <c r="N67" s="175" t="e">
        <f>NA()</f>
        <v>#N/A</v>
      </c>
      <c r="O67" s="175">
        <f>IF(ISNUMBER('将来負担比率（分子）の構造'!M$53), IF('将来負担比率（分子）の構造'!M$53 &lt; 0, 0, '将来負担比率（分子）の構造'!M$53), NA())</f>
        <v>448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1738</v>
      </c>
      <c r="C72" s="179">
        <f>基金残高に係る経年分析!G55</f>
        <v>1500</v>
      </c>
      <c r="D72" s="179">
        <f>基金残高に係る経年分析!H55</f>
        <v>1420</v>
      </c>
    </row>
    <row r="73" spans="1:16" x14ac:dyDescent="0.2">
      <c r="A73" s="178" t="s">
        <v>80</v>
      </c>
      <c r="B73" s="179">
        <f>基金残高に係る経年分析!F56</f>
        <v>67</v>
      </c>
      <c r="C73" s="179">
        <f>基金残高に係る経年分析!G56</f>
        <v>65</v>
      </c>
      <c r="D73" s="179">
        <f>基金残高に係る経年分析!H56</f>
        <v>63</v>
      </c>
    </row>
    <row r="74" spans="1:16" x14ac:dyDescent="0.2">
      <c r="A74" s="178" t="s">
        <v>81</v>
      </c>
      <c r="B74" s="179">
        <f>基金残高に係る経年分析!F57</f>
        <v>724</v>
      </c>
      <c r="C74" s="179">
        <f>基金残高に係る経年分析!G57</f>
        <v>762</v>
      </c>
      <c r="D74" s="179">
        <f>基金残高に係る経年分析!H57</f>
        <v>1255</v>
      </c>
    </row>
  </sheetData>
  <sheetProtection algorithmName="SHA-512" hashValue="WYiFv9GxSn76KDr22rcl82drVDsAa+/HkyDDowQns03Qmlxj3YupnHqwV9sGNiY+pP3yFvmEwxUw/QybmXLTBQ==" saltValue="YlMua+aKBXpBopUv59xH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233</v>
      </c>
      <c r="C5" s="677"/>
      <c r="D5" s="677"/>
      <c r="E5" s="677"/>
      <c r="F5" s="677"/>
      <c r="G5" s="677"/>
      <c r="H5" s="677"/>
      <c r="I5" s="677"/>
      <c r="J5" s="677"/>
      <c r="K5" s="677"/>
      <c r="L5" s="677"/>
      <c r="M5" s="677"/>
      <c r="N5" s="677"/>
      <c r="O5" s="677"/>
      <c r="P5" s="677"/>
      <c r="Q5" s="678"/>
      <c r="R5" s="673">
        <v>1052519</v>
      </c>
      <c r="S5" s="674"/>
      <c r="T5" s="674"/>
      <c r="U5" s="674"/>
      <c r="V5" s="674"/>
      <c r="W5" s="674"/>
      <c r="X5" s="674"/>
      <c r="Y5" s="702"/>
      <c r="Z5" s="715">
        <v>11.9</v>
      </c>
      <c r="AA5" s="715"/>
      <c r="AB5" s="715"/>
      <c r="AC5" s="715"/>
      <c r="AD5" s="716">
        <v>1052519</v>
      </c>
      <c r="AE5" s="716"/>
      <c r="AF5" s="716"/>
      <c r="AG5" s="716"/>
      <c r="AH5" s="716"/>
      <c r="AI5" s="716"/>
      <c r="AJ5" s="716"/>
      <c r="AK5" s="716"/>
      <c r="AL5" s="703">
        <v>24.7</v>
      </c>
      <c r="AM5" s="685"/>
      <c r="AN5" s="685"/>
      <c r="AO5" s="704"/>
      <c r="AP5" s="676" t="s">
        <v>234</v>
      </c>
      <c r="AQ5" s="677"/>
      <c r="AR5" s="677"/>
      <c r="AS5" s="677"/>
      <c r="AT5" s="677"/>
      <c r="AU5" s="677"/>
      <c r="AV5" s="677"/>
      <c r="AW5" s="677"/>
      <c r="AX5" s="677"/>
      <c r="AY5" s="677"/>
      <c r="AZ5" s="677"/>
      <c r="BA5" s="677"/>
      <c r="BB5" s="677"/>
      <c r="BC5" s="677"/>
      <c r="BD5" s="677"/>
      <c r="BE5" s="677"/>
      <c r="BF5" s="678"/>
      <c r="BG5" s="621">
        <v>1052519</v>
      </c>
      <c r="BH5" s="622"/>
      <c r="BI5" s="622"/>
      <c r="BJ5" s="622"/>
      <c r="BK5" s="622"/>
      <c r="BL5" s="622"/>
      <c r="BM5" s="622"/>
      <c r="BN5" s="623"/>
      <c r="BO5" s="659">
        <v>100</v>
      </c>
      <c r="BP5" s="659"/>
      <c r="BQ5" s="659"/>
      <c r="BR5" s="659"/>
      <c r="BS5" s="660">
        <v>1765</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2">
      <c r="B6" s="618" t="s">
        <v>238</v>
      </c>
      <c r="C6" s="619"/>
      <c r="D6" s="619"/>
      <c r="E6" s="619"/>
      <c r="F6" s="619"/>
      <c r="G6" s="619"/>
      <c r="H6" s="619"/>
      <c r="I6" s="619"/>
      <c r="J6" s="619"/>
      <c r="K6" s="619"/>
      <c r="L6" s="619"/>
      <c r="M6" s="619"/>
      <c r="N6" s="619"/>
      <c r="O6" s="619"/>
      <c r="P6" s="619"/>
      <c r="Q6" s="620"/>
      <c r="R6" s="621">
        <v>70622</v>
      </c>
      <c r="S6" s="622"/>
      <c r="T6" s="622"/>
      <c r="U6" s="622"/>
      <c r="V6" s="622"/>
      <c r="W6" s="622"/>
      <c r="X6" s="622"/>
      <c r="Y6" s="623"/>
      <c r="Z6" s="659">
        <v>0.8</v>
      </c>
      <c r="AA6" s="659"/>
      <c r="AB6" s="659"/>
      <c r="AC6" s="659"/>
      <c r="AD6" s="660">
        <v>70622</v>
      </c>
      <c r="AE6" s="660"/>
      <c r="AF6" s="660"/>
      <c r="AG6" s="660"/>
      <c r="AH6" s="660"/>
      <c r="AI6" s="660"/>
      <c r="AJ6" s="660"/>
      <c r="AK6" s="660"/>
      <c r="AL6" s="624">
        <v>1.7</v>
      </c>
      <c r="AM6" s="625"/>
      <c r="AN6" s="625"/>
      <c r="AO6" s="661"/>
      <c r="AP6" s="618" t="s">
        <v>239</v>
      </c>
      <c r="AQ6" s="619"/>
      <c r="AR6" s="619"/>
      <c r="AS6" s="619"/>
      <c r="AT6" s="619"/>
      <c r="AU6" s="619"/>
      <c r="AV6" s="619"/>
      <c r="AW6" s="619"/>
      <c r="AX6" s="619"/>
      <c r="AY6" s="619"/>
      <c r="AZ6" s="619"/>
      <c r="BA6" s="619"/>
      <c r="BB6" s="619"/>
      <c r="BC6" s="619"/>
      <c r="BD6" s="619"/>
      <c r="BE6" s="619"/>
      <c r="BF6" s="620"/>
      <c r="BG6" s="621">
        <v>1052519</v>
      </c>
      <c r="BH6" s="622"/>
      <c r="BI6" s="622"/>
      <c r="BJ6" s="622"/>
      <c r="BK6" s="622"/>
      <c r="BL6" s="622"/>
      <c r="BM6" s="622"/>
      <c r="BN6" s="623"/>
      <c r="BO6" s="659">
        <v>100</v>
      </c>
      <c r="BP6" s="659"/>
      <c r="BQ6" s="659"/>
      <c r="BR6" s="659"/>
      <c r="BS6" s="660">
        <v>1765</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76622</v>
      </c>
      <c r="CS6" s="622"/>
      <c r="CT6" s="622"/>
      <c r="CU6" s="622"/>
      <c r="CV6" s="622"/>
      <c r="CW6" s="622"/>
      <c r="CX6" s="622"/>
      <c r="CY6" s="623"/>
      <c r="CZ6" s="703">
        <v>0.9</v>
      </c>
      <c r="DA6" s="685"/>
      <c r="DB6" s="685"/>
      <c r="DC6" s="705"/>
      <c r="DD6" s="627" t="s">
        <v>241</v>
      </c>
      <c r="DE6" s="622"/>
      <c r="DF6" s="622"/>
      <c r="DG6" s="622"/>
      <c r="DH6" s="622"/>
      <c r="DI6" s="622"/>
      <c r="DJ6" s="622"/>
      <c r="DK6" s="622"/>
      <c r="DL6" s="622"/>
      <c r="DM6" s="622"/>
      <c r="DN6" s="622"/>
      <c r="DO6" s="622"/>
      <c r="DP6" s="623"/>
      <c r="DQ6" s="627">
        <v>76622</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241</v>
      </c>
      <c r="S7" s="622"/>
      <c r="T7" s="622"/>
      <c r="U7" s="622"/>
      <c r="V7" s="622"/>
      <c r="W7" s="622"/>
      <c r="X7" s="622"/>
      <c r="Y7" s="623"/>
      <c r="Z7" s="659">
        <v>0</v>
      </c>
      <c r="AA7" s="659"/>
      <c r="AB7" s="659"/>
      <c r="AC7" s="659"/>
      <c r="AD7" s="660">
        <v>241</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421285</v>
      </c>
      <c r="BH7" s="622"/>
      <c r="BI7" s="622"/>
      <c r="BJ7" s="622"/>
      <c r="BK7" s="622"/>
      <c r="BL7" s="622"/>
      <c r="BM7" s="622"/>
      <c r="BN7" s="623"/>
      <c r="BO7" s="659">
        <v>40</v>
      </c>
      <c r="BP7" s="659"/>
      <c r="BQ7" s="659"/>
      <c r="BR7" s="659"/>
      <c r="BS7" s="660">
        <v>1765</v>
      </c>
      <c r="BT7" s="660"/>
      <c r="BU7" s="660"/>
      <c r="BV7" s="660"/>
      <c r="BW7" s="660"/>
      <c r="BX7" s="660"/>
      <c r="BY7" s="660"/>
      <c r="BZ7" s="660"/>
      <c r="CA7" s="660"/>
      <c r="CB7" s="695"/>
      <c r="CD7" s="618" t="s">
        <v>244</v>
      </c>
      <c r="CE7" s="619"/>
      <c r="CF7" s="619"/>
      <c r="CG7" s="619"/>
      <c r="CH7" s="619"/>
      <c r="CI7" s="619"/>
      <c r="CJ7" s="619"/>
      <c r="CK7" s="619"/>
      <c r="CL7" s="619"/>
      <c r="CM7" s="619"/>
      <c r="CN7" s="619"/>
      <c r="CO7" s="619"/>
      <c r="CP7" s="619"/>
      <c r="CQ7" s="620"/>
      <c r="CR7" s="621">
        <v>2370004</v>
      </c>
      <c r="CS7" s="622"/>
      <c r="CT7" s="622"/>
      <c r="CU7" s="622"/>
      <c r="CV7" s="622"/>
      <c r="CW7" s="622"/>
      <c r="CX7" s="622"/>
      <c r="CY7" s="623"/>
      <c r="CZ7" s="659">
        <v>28.5</v>
      </c>
      <c r="DA7" s="659"/>
      <c r="DB7" s="659"/>
      <c r="DC7" s="659"/>
      <c r="DD7" s="627">
        <v>2575</v>
      </c>
      <c r="DE7" s="622"/>
      <c r="DF7" s="622"/>
      <c r="DG7" s="622"/>
      <c r="DH7" s="622"/>
      <c r="DI7" s="622"/>
      <c r="DJ7" s="622"/>
      <c r="DK7" s="622"/>
      <c r="DL7" s="622"/>
      <c r="DM7" s="622"/>
      <c r="DN7" s="622"/>
      <c r="DO7" s="622"/>
      <c r="DP7" s="623"/>
      <c r="DQ7" s="627">
        <v>1410708</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4650</v>
      </c>
      <c r="S8" s="622"/>
      <c r="T8" s="622"/>
      <c r="U8" s="622"/>
      <c r="V8" s="622"/>
      <c r="W8" s="622"/>
      <c r="X8" s="622"/>
      <c r="Y8" s="623"/>
      <c r="Z8" s="659">
        <v>0.1</v>
      </c>
      <c r="AA8" s="659"/>
      <c r="AB8" s="659"/>
      <c r="AC8" s="659"/>
      <c r="AD8" s="660">
        <v>4650</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18468</v>
      </c>
      <c r="BH8" s="622"/>
      <c r="BI8" s="622"/>
      <c r="BJ8" s="622"/>
      <c r="BK8" s="622"/>
      <c r="BL8" s="622"/>
      <c r="BM8" s="622"/>
      <c r="BN8" s="623"/>
      <c r="BO8" s="659">
        <v>1.8</v>
      </c>
      <c r="BP8" s="659"/>
      <c r="BQ8" s="659"/>
      <c r="BR8" s="659"/>
      <c r="BS8" s="660" t="s">
        <v>247</v>
      </c>
      <c r="BT8" s="660"/>
      <c r="BU8" s="660"/>
      <c r="BV8" s="660"/>
      <c r="BW8" s="660"/>
      <c r="BX8" s="660"/>
      <c r="BY8" s="660"/>
      <c r="BZ8" s="660"/>
      <c r="CA8" s="660"/>
      <c r="CB8" s="695"/>
      <c r="CD8" s="618" t="s">
        <v>248</v>
      </c>
      <c r="CE8" s="619"/>
      <c r="CF8" s="619"/>
      <c r="CG8" s="619"/>
      <c r="CH8" s="619"/>
      <c r="CI8" s="619"/>
      <c r="CJ8" s="619"/>
      <c r="CK8" s="619"/>
      <c r="CL8" s="619"/>
      <c r="CM8" s="619"/>
      <c r="CN8" s="619"/>
      <c r="CO8" s="619"/>
      <c r="CP8" s="619"/>
      <c r="CQ8" s="620"/>
      <c r="CR8" s="621">
        <v>2188215</v>
      </c>
      <c r="CS8" s="622"/>
      <c r="CT8" s="622"/>
      <c r="CU8" s="622"/>
      <c r="CV8" s="622"/>
      <c r="CW8" s="622"/>
      <c r="CX8" s="622"/>
      <c r="CY8" s="623"/>
      <c r="CZ8" s="659">
        <v>26.3</v>
      </c>
      <c r="DA8" s="659"/>
      <c r="DB8" s="659"/>
      <c r="DC8" s="659"/>
      <c r="DD8" s="627">
        <v>121260</v>
      </c>
      <c r="DE8" s="622"/>
      <c r="DF8" s="622"/>
      <c r="DG8" s="622"/>
      <c r="DH8" s="622"/>
      <c r="DI8" s="622"/>
      <c r="DJ8" s="622"/>
      <c r="DK8" s="622"/>
      <c r="DL8" s="622"/>
      <c r="DM8" s="622"/>
      <c r="DN8" s="622"/>
      <c r="DO8" s="622"/>
      <c r="DP8" s="623"/>
      <c r="DQ8" s="627">
        <v>1144494</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3197</v>
      </c>
      <c r="S9" s="622"/>
      <c r="T9" s="622"/>
      <c r="U9" s="622"/>
      <c r="V9" s="622"/>
      <c r="W9" s="622"/>
      <c r="X9" s="622"/>
      <c r="Y9" s="623"/>
      <c r="Z9" s="659">
        <v>0</v>
      </c>
      <c r="AA9" s="659"/>
      <c r="AB9" s="659"/>
      <c r="AC9" s="659"/>
      <c r="AD9" s="660">
        <v>3197</v>
      </c>
      <c r="AE9" s="660"/>
      <c r="AF9" s="660"/>
      <c r="AG9" s="660"/>
      <c r="AH9" s="660"/>
      <c r="AI9" s="660"/>
      <c r="AJ9" s="660"/>
      <c r="AK9" s="660"/>
      <c r="AL9" s="624">
        <v>0.1</v>
      </c>
      <c r="AM9" s="625"/>
      <c r="AN9" s="625"/>
      <c r="AO9" s="661"/>
      <c r="AP9" s="618" t="s">
        <v>250</v>
      </c>
      <c r="AQ9" s="619"/>
      <c r="AR9" s="619"/>
      <c r="AS9" s="619"/>
      <c r="AT9" s="619"/>
      <c r="AU9" s="619"/>
      <c r="AV9" s="619"/>
      <c r="AW9" s="619"/>
      <c r="AX9" s="619"/>
      <c r="AY9" s="619"/>
      <c r="AZ9" s="619"/>
      <c r="BA9" s="619"/>
      <c r="BB9" s="619"/>
      <c r="BC9" s="619"/>
      <c r="BD9" s="619"/>
      <c r="BE9" s="619"/>
      <c r="BF9" s="620"/>
      <c r="BG9" s="621">
        <v>376522</v>
      </c>
      <c r="BH9" s="622"/>
      <c r="BI9" s="622"/>
      <c r="BJ9" s="622"/>
      <c r="BK9" s="622"/>
      <c r="BL9" s="622"/>
      <c r="BM9" s="622"/>
      <c r="BN9" s="623"/>
      <c r="BO9" s="659">
        <v>35.799999999999997</v>
      </c>
      <c r="BP9" s="659"/>
      <c r="BQ9" s="659"/>
      <c r="BR9" s="659"/>
      <c r="BS9" s="660" t="s">
        <v>247</v>
      </c>
      <c r="BT9" s="660"/>
      <c r="BU9" s="660"/>
      <c r="BV9" s="660"/>
      <c r="BW9" s="660"/>
      <c r="BX9" s="660"/>
      <c r="BY9" s="660"/>
      <c r="BZ9" s="660"/>
      <c r="CA9" s="660"/>
      <c r="CB9" s="695"/>
      <c r="CD9" s="618" t="s">
        <v>251</v>
      </c>
      <c r="CE9" s="619"/>
      <c r="CF9" s="619"/>
      <c r="CG9" s="619"/>
      <c r="CH9" s="619"/>
      <c r="CI9" s="619"/>
      <c r="CJ9" s="619"/>
      <c r="CK9" s="619"/>
      <c r="CL9" s="619"/>
      <c r="CM9" s="619"/>
      <c r="CN9" s="619"/>
      <c r="CO9" s="619"/>
      <c r="CP9" s="619"/>
      <c r="CQ9" s="620"/>
      <c r="CR9" s="621">
        <v>463963</v>
      </c>
      <c r="CS9" s="622"/>
      <c r="CT9" s="622"/>
      <c r="CU9" s="622"/>
      <c r="CV9" s="622"/>
      <c r="CW9" s="622"/>
      <c r="CX9" s="622"/>
      <c r="CY9" s="623"/>
      <c r="CZ9" s="659">
        <v>5.6</v>
      </c>
      <c r="DA9" s="659"/>
      <c r="DB9" s="659"/>
      <c r="DC9" s="659"/>
      <c r="DD9" s="627" t="s">
        <v>247</v>
      </c>
      <c r="DE9" s="622"/>
      <c r="DF9" s="622"/>
      <c r="DG9" s="622"/>
      <c r="DH9" s="622"/>
      <c r="DI9" s="622"/>
      <c r="DJ9" s="622"/>
      <c r="DK9" s="622"/>
      <c r="DL9" s="622"/>
      <c r="DM9" s="622"/>
      <c r="DN9" s="622"/>
      <c r="DO9" s="622"/>
      <c r="DP9" s="623"/>
      <c r="DQ9" s="627">
        <v>386773</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241</v>
      </c>
      <c r="AA10" s="659"/>
      <c r="AB10" s="659"/>
      <c r="AC10" s="659"/>
      <c r="AD10" s="660" t="s">
        <v>247</v>
      </c>
      <c r="AE10" s="660"/>
      <c r="AF10" s="660"/>
      <c r="AG10" s="660"/>
      <c r="AH10" s="660"/>
      <c r="AI10" s="660"/>
      <c r="AJ10" s="660"/>
      <c r="AK10" s="660"/>
      <c r="AL10" s="624" t="s">
        <v>241</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17398</v>
      </c>
      <c r="BH10" s="622"/>
      <c r="BI10" s="622"/>
      <c r="BJ10" s="622"/>
      <c r="BK10" s="622"/>
      <c r="BL10" s="622"/>
      <c r="BM10" s="622"/>
      <c r="BN10" s="623"/>
      <c r="BO10" s="659">
        <v>1.7</v>
      </c>
      <c r="BP10" s="659"/>
      <c r="BQ10" s="659"/>
      <c r="BR10" s="659"/>
      <c r="BS10" s="660" t="s">
        <v>141</v>
      </c>
      <c r="BT10" s="660"/>
      <c r="BU10" s="660"/>
      <c r="BV10" s="660"/>
      <c r="BW10" s="660"/>
      <c r="BX10" s="660"/>
      <c r="BY10" s="660"/>
      <c r="BZ10" s="660"/>
      <c r="CA10" s="660"/>
      <c r="CB10" s="695"/>
      <c r="CD10" s="618" t="s">
        <v>254</v>
      </c>
      <c r="CE10" s="619"/>
      <c r="CF10" s="619"/>
      <c r="CG10" s="619"/>
      <c r="CH10" s="619"/>
      <c r="CI10" s="619"/>
      <c r="CJ10" s="619"/>
      <c r="CK10" s="619"/>
      <c r="CL10" s="619"/>
      <c r="CM10" s="619"/>
      <c r="CN10" s="619"/>
      <c r="CO10" s="619"/>
      <c r="CP10" s="619"/>
      <c r="CQ10" s="620"/>
      <c r="CR10" s="621" t="s">
        <v>141</v>
      </c>
      <c r="CS10" s="622"/>
      <c r="CT10" s="622"/>
      <c r="CU10" s="622"/>
      <c r="CV10" s="622"/>
      <c r="CW10" s="622"/>
      <c r="CX10" s="622"/>
      <c r="CY10" s="623"/>
      <c r="CZ10" s="659" t="s">
        <v>247</v>
      </c>
      <c r="DA10" s="659"/>
      <c r="DB10" s="659"/>
      <c r="DC10" s="659"/>
      <c r="DD10" s="627" t="s">
        <v>141</v>
      </c>
      <c r="DE10" s="622"/>
      <c r="DF10" s="622"/>
      <c r="DG10" s="622"/>
      <c r="DH10" s="622"/>
      <c r="DI10" s="622"/>
      <c r="DJ10" s="622"/>
      <c r="DK10" s="622"/>
      <c r="DL10" s="622"/>
      <c r="DM10" s="622"/>
      <c r="DN10" s="622"/>
      <c r="DO10" s="622"/>
      <c r="DP10" s="623"/>
      <c r="DQ10" s="627" t="s">
        <v>247</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253987</v>
      </c>
      <c r="S11" s="622"/>
      <c r="T11" s="622"/>
      <c r="U11" s="622"/>
      <c r="V11" s="622"/>
      <c r="W11" s="622"/>
      <c r="X11" s="622"/>
      <c r="Y11" s="623"/>
      <c r="Z11" s="624">
        <v>2.9</v>
      </c>
      <c r="AA11" s="625"/>
      <c r="AB11" s="625"/>
      <c r="AC11" s="626"/>
      <c r="AD11" s="627">
        <v>253987</v>
      </c>
      <c r="AE11" s="622"/>
      <c r="AF11" s="622"/>
      <c r="AG11" s="622"/>
      <c r="AH11" s="622"/>
      <c r="AI11" s="622"/>
      <c r="AJ11" s="622"/>
      <c r="AK11" s="623"/>
      <c r="AL11" s="624">
        <v>6</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8897</v>
      </c>
      <c r="BH11" s="622"/>
      <c r="BI11" s="622"/>
      <c r="BJ11" s="622"/>
      <c r="BK11" s="622"/>
      <c r="BL11" s="622"/>
      <c r="BM11" s="622"/>
      <c r="BN11" s="623"/>
      <c r="BO11" s="659">
        <v>0.8</v>
      </c>
      <c r="BP11" s="659"/>
      <c r="BQ11" s="659"/>
      <c r="BR11" s="659"/>
      <c r="BS11" s="660">
        <v>1765</v>
      </c>
      <c r="BT11" s="660"/>
      <c r="BU11" s="660"/>
      <c r="BV11" s="660"/>
      <c r="BW11" s="660"/>
      <c r="BX11" s="660"/>
      <c r="BY11" s="660"/>
      <c r="BZ11" s="660"/>
      <c r="CA11" s="660"/>
      <c r="CB11" s="695"/>
      <c r="CD11" s="618" t="s">
        <v>257</v>
      </c>
      <c r="CE11" s="619"/>
      <c r="CF11" s="619"/>
      <c r="CG11" s="619"/>
      <c r="CH11" s="619"/>
      <c r="CI11" s="619"/>
      <c r="CJ11" s="619"/>
      <c r="CK11" s="619"/>
      <c r="CL11" s="619"/>
      <c r="CM11" s="619"/>
      <c r="CN11" s="619"/>
      <c r="CO11" s="619"/>
      <c r="CP11" s="619"/>
      <c r="CQ11" s="620"/>
      <c r="CR11" s="621">
        <v>506112</v>
      </c>
      <c r="CS11" s="622"/>
      <c r="CT11" s="622"/>
      <c r="CU11" s="622"/>
      <c r="CV11" s="622"/>
      <c r="CW11" s="622"/>
      <c r="CX11" s="622"/>
      <c r="CY11" s="623"/>
      <c r="CZ11" s="659">
        <v>6.1</v>
      </c>
      <c r="DA11" s="659"/>
      <c r="DB11" s="659"/>
      <c r="DC11" s="659"/>
      <c r="DD11" s="627">
        <v>64736</v>
      </c>
      <c r="DE11" s="622"/>
      <c r="DF11" s="622"/>
      <c r="DG11" s="622"/>
      <c r="DH11" s="622"/>
      <c r="DI11" s="622"/>
      <c r="DJ11" s="622"/>
      <c r="DK11" s="622"/>
      <c r="DL11" s="622"/>
      <c r="DM11" s="622"/>
      <c r="DN11" s="622"/>
      <c r="DO11" s="622"/>
      <c r="DP11" s="623"/>
      <c r="DQ11" s="627">
        <v>282896</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247</v>
      </c>
      <c r="S12" s="622"/>
      <c r="T12" s="622"/>
      <c r="U12" s="622"/>
      <c r="V12" s="622"/>
      <c r="W12" s="622"/>
      <c r="X12" s="622"/>
      <c r="Y12" s="623"/>
      <c r="Z12" s="659" t="s">
        <v>247</v>
      </c>
      <c r="AA12" s="659"/>
      <c r="AB12" s="659"/>
      <c r="AC12" s="659"/>
      <c r="AD12" s="660" t="s">
        <v>141</v>
      </c>
      <c r="AE12" s="660"/>
      <c r="AF12" s="660"/>
      <c r="AG12" s="660"/>
      <c r="AH12" s="660"/>
      <c r="AI12" s="660"/>
      <c r="AJ12" s="660"/>
      <c r="AK12" s="660"/>
      <c r="AL12" s="624" t="s">
        <v>241</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503217</v>
      </c>
      <c r="BH12" s="622"/>
      <c r="BI12" s="622"/>
      <c r="BJ12" s="622"/>
      <c r="BK12" s="622"/>
      <c r="BL12" s="622"/>
      <c r="BM12" s="622"/>
      <c r="BN12" s="623"/>
      <c r="BO12" s="659">
        <v>47.8</v>
      </c>
      <c r="BP12" s="659"/>
      <c r="BQ12" s="659"/>
      <c r="BR12" s="659"/>
      <c r="BS12" s="660" t="s">
        <v>247</v>
      </c>
      <c r="BT12" s="660"/>
      <c r="BU12" s="660"/>
      <c r="BV12" s="660"/>
      <c r="BW12" s="660"/>
      <c r="BX12" s="660"/>
      <c r="BY12" s="660"/>
      <c r="BZ12" s="660"/>
      <c r="CA12" s="660"/>
      <c r="CB12" s="695"/>
      <c r="CD12" s="618" t="s">
        <v>260</v>
      </c>
      <c r="CE12" s="619"/>
      <c r="CF12" s="619"/>
      <c r="CG12" s="619"/>
      <c r="CH12" s="619"/>
      <c r="CI12" s="619"/>
      <c r="CJ12" s="619"/>
      <c r="CK12" s="619"/>
      <c r="CL12" s="619"/>
      <c r="CM12" s="619"/>
      <c r="CN12" s="619"/>
      <c r="CO12" s="619"/>
      <c r="CP12" s="619"/>
      <c r="CQ12" s="620"/>
      <c r="CR12" s="621">
        <v>226836</v>
      </c>
      <c r="CS12" s="622"/>
      <c r="CT12" s="622"/>
      <c r="CU12" s="622"/>
      <c r="CV12" s="622"/>
      <c r="CW12" s="622"/>
      <c r="CX12" s="622"/>
      <c r="CY12" s="623"/>
      <c r="CZ12" s="659">
        <v>2.7</v>
      </c>
      <c r="DA12" s="659"/>
      <c r="DB12" s="659"/>
      <c r="DC12" s="659"/>
      <c r="DD12" s="627">
        <v>18800</v>
      </c>
      <c r="DE12" s="622"/>
      <c r="DF12" s="622"/>
      <c r="DG12" s="622"/>
      <c r="DH12" s="622"/>
      <c r="DI12" s="622"/>
      <c r="DJ12" s="622"/>
      <c r="DK12" s="622"/>
      <c r="DL12" s="622"/>
      <c r="DM12" s="622"/>
      <c r="DN12" s="622"/>
      <c r="DO12" s="622"/>
      <c r="DP12" s="623"/>
      <c r="DQ12" s="627">
        <v>162453</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141</v>
      </c>
      <c r="AA13" s="659"/>
      <c r="AB13" s="659"/>
      <c r="AC13" s="659"/>
      <c r="AD13" s="660" t="s">
        <v>141</v>
      </c>
      <c r="AE13" s="660"/>
      <c r="AF13" s="660"/>
      <c r="AG13" s="660"/>
      <c r="AH13" s="660"/>
      <c r="AI13" s="660"/>
      <c r="AJ13" s="660"/>
      <c r="AK13" s="660"/>
      <c r="AL13" s="624" t="s">
        <v>247</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502982</v>
      </c>
      <c r="BH13" s="622"/>
      <c r="BI13" s="622"/>
      <c r="BJ13" s="622"/>
      <c r="BK13" s="622"/>
      <c r="BL13" s="622"/>
      <c r="BM13" s="622"/>
      <c r="BN13" s="623"/>
      <c r="BO13" s="659">
        <v>47.8</v>
      </c>
      <c r="BP13" s="659"/>
      <c r="BQ13" s="659"/>
      <c r="BR13" s="659"/>
      <c r="BS13" s="660" t="s">
        <v>247</v>
      </c>
      <c r="BT13" s="660"/>
      <c r="BU13" s="660"/>
      <c r="BV13" s="660"/>
      <c r="BW13" s="660"/>
      <c r="BX13" s="660"/>
      <c r="BY13" s="660"/>
      <c r="BZ13" s="660"/>
      <c r="CA13" s="660"/>
      <c r="CB13" s="695"/>
      <c r="CD13" s="618" t="s">
        <v>263</v>
      </c>
      <c r="CE13" s="619"/>
      <c r="CF13" s="619"/>
      <c r="CG13" s="619"/>
      <c r="CH13" s="619"/>
      <c r="CI13" s="619"/>
      <c r="CJ13" s="619"/>
      <c r="CK13" s="619"/>
      <c r="CL13" s="619"/>
      <c r="CM13" s="619"/>
      <c r="CN13" s="619"/>
      <c r="CO13" s="619"/>
      <c r="CP13" s="619"/>
      <c r="CQ13" s="620"/>
      <c r="CR13" s="621">
        <v>656928</v>
      </c>
      <c r="CS13" s="622"/>
      <c r="CT13" s="622"/>
      <c r="CU13" s="622"/>
      <c r="CV13" s="622"/>
      <c r="CW13" s="622"/>
      <c r="CX13" s="622"/>
      <c r="CY13" s="623"/>
      <c r="CZ13" s="659">
        <v>7.9</v>
      </c>
      <c r="DA13" s="659"/>
      <c r="DB13" s="659"/>
      <c r="DC13" s="659"/>
      <c r="DD13" s="627">
        <v>256025</v>
      </c>
      <c r="DE13" s="622"/>
      <c r="DF13" s="622"/>
      <c r="DG13" s="622"/>
      <c r="DH13" s="622"/>
      <c r="DI13" s="622"/>
      <c r="DJ13" s="622"/>
      <c r="DK13" s="622"/>
      <c r="DL13" s="622"/>
      <c r="DM13" s="622"/>
      <c r="DN13" s="622"/>
      <c r="DO13" s="622"/>
      <c r="DP13" s="623"/>
      <c r="DQ13" s="627">
        <v>459570</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t="s">
        <v>247</v>
      </c>
      <c r="S14" s="622"/>
      <c r="T14" s="622"/>
      <c r="U14" s="622"/>
      <c r="V14" s="622"/>
      <c r="W14" s="622"/>
      <c r="X14" s="622"/>
      <c r="Y14" s="623"/>
      <c r="Z14" s="659" t="s">
        <v>247</v>
      </c>
      <c r="AA14" s="659"/>
      <c r="AB14" s="659"/>
      <c r="AC14" s="659"/>
      <c r="AD14" s="660" t="s">
        <v>141</v>
      </c>
      <c r="AE14" s="660"/>
      <c r="AF14" s="660"/>
      <c r="AG14" s="660"/>
      <c r="AH14" s="660"/>
      <c r="AI14" s="660"/>
      <c r="AJ14" s="660"/>
      <c r="AK14" s="660"/>
      <c r="AL14" s="624" t="s">
        <v>247</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50432</v>
      </c>
      <c r="BH14" s="622"/>
      <c r="BI14" s="622"/>
      <c r="BJ14" s="622"/>
      <c r="BK14" s="622"/>
      <c r="BL14" s="622"/>
      <c r="BM14" s="622"/>
      <c r="BN14" s="623"/>
      <c r="BO14" s="659">
        <v>4.8</v>
      </c>
      <c r="BP14" s="659"/>
      <c r="BQ14" s="659"/>
      <c r="BR14" s="659"/>
      <c r="BS14" s="660" t="s">
        <v>241</v>
      </c>
      <c r="BT14" s="660"/>
      <c r="BU14" s="660"/>
      <c r="BV14" s="660"/>
      <c r="BW14" s="660"/>
      <c r="BX14" s="660"/>
      <c r="BY14" s="660"/>
      <c r="BZ14" s="660"/>
      <c r="CA14" s="660"/>
      <c r="CB14" s="695"/>
      <c r="CD14" s="618" t="s">
        <v>266</v>
      </c>
      <c r="CE14" s="619"/>
      <c r="CF14" s="619"/>
      <c r="CG14" s="619"/>
      <c r="CH14" s="619"/>
      <c r="CI14" s="619"/>
      <c r="CJ14" s="619"/>
      <c r="CK14" s="619"/>
      <c r="CL14" s="619"/>
      <c r="CM14" s="619"/>
      <c r="CN14" s="619"/>
      <c r="CO14" s="619"/>
      <c r="CP14" s="619"/>
      <c r="CQ14" s="620"/>
      <c r="CR14" s="621">
        <v>334509</v>
      </c>
      <c r="CS14" s="622"/>
      <c r="CT14" s="622"/>
      <c r="CU14" s="622"/>
      <c r="CV14" s="622"/>
      <c r="CW14" s="622"/>
      <c r="CX14" s="622"/>
      <c r="CY14" s="623"/>
      <c r="CZ14" s="659">
        <v>4</v>
      </c>
      <c r="DA14" s="659"/>
      <c r="DB14" s="659"/>
      <c r="DC14" s="659"/>
      <c r="DD14" s="627">
        <v>4674</v>
      </c>
      <c r="DE14" s="622"/>
      <c r="DF14" s="622"/>
      <c r="DG14" s="622"/>
      <c r="DH14" s="622"/>
      <c r="DI14" s="622"/>
      <c r="DJ14" s="622"/>
      <c r="DK14" s="622"/>
      <c r="DL14" s="622"/>
      <c r="DM14" s="622"/>
      <c r="DN14" s="622"/>
      <c r="DO14" s="622"/>
      <c r="DP14" s="623"/>
      <c r="DQ14" s="627">
        <v>322536</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247</v>
      </c>
      <c r="AA15" s="659"/>
      <c r="AB15" s="659"/>
      <c r="AC15" s="659"/>
      <c r="AD15" s="660" t="s">
        <v>247</v>
      </c>
      <c r="AE15" s="660"/>
      <c r="AF15" s="660"/>
      <c r="AG15" s="660"/>
      <c r="AH15" s="660"/>
      <c r="AI15" s="660"/>
      <c r="AJ15" s="660"/>
      <c r="AK15" s="660"/>
      <c r="AL15" s="624" t="s">
        <v>247</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77585</v>
      </c>
      <c r="BH15" s="622"/>
      <c r="BI15" s="622"/>
      <c r="BJ15" s="622"/>
      <c r="BK15" s="622"/>
      <c r="BL15" s="622"/>
      <c r="BM15" s="622"/>
      <c r="BN15" s="623"/>
      <c r="BO15" s="659">
        <v>7.4</v>
      </c>
      <c r="BP15" s="659"/>
      <c r="BQ15" s="659"/>
      <c r="BR15" s="659"/>
      <c r="BS15" s="660" t="s">
        <v>247</v>
      </c>
      <c r="BT15" s="660"/>
      <c r="BU15" s="660"/>
      <c r="BV15" s="660"/>
      <c r="BW15" s="660"/>
      <c r="BX15" s="660"/>
      <c r="BY15" s="660"/>
      <c r="BZ15" s="660"/>
      <c r="CA15" s="660"/>
      <c r="CB15" s="695"/>
      <c r="CD15" s="618" t="s">
        <v>269</v>
      </c>
      <c r="CE15" s="619"/>
      <c r="CF15" s="619"/>
      <c r="CG15" s="619"/>
      <c r="CH15" s="619"/>
      <c r="CI15" s="619"/>
      <c r="CJ15" s="619"/>
      <c r="CK15" s="619"/>
      <c r="CL15" s="619"/>
      <c r="CM15" s="619"/>
      <c r="CN15" s="619"/>
      <c r="CO15" s="619"/>
      <c r="CP15" s="619"/>
      <c r="CQ15" s="620"/>
      <c r="CR15" s="621">
        <v>527161</v>
      </c>
      <c r="CS15" s="622"/>
      <c r="CT15" s="622"/>
      <c r="CU15" s="622"/>
      <c r="CV15" s="622"/>
      <c r="CW15" s="622"/>
      <c r="CX15" s="622"/>
      <c r="CY15" s="623"/>
      <c r="CZ15" s="659">
        <v>6.3</v>
      </c>
      <c r="DA15" s="659"/>
      <c r="DB15" s="659"/>
      <c r="DC15" s="659"/>
      <c r="DD15" s="627">
        <v>12639</v>
      </c>
      <c r="DE15" s="622"/>
      <c r="DF15" s="622"/>
      <c r="DG15" s="622"/>
      <c r="DH15" s="622"/>
      <c r="DI15" s="622"/>
      <c r="DJ15" s="622"/>
      <c r="DK15" s="622"/>
      <c r="DL15" s="622"/>
      <c r="DM15" s="622"/>
      <c r="DN15" s="622"/>
      <c r="DO15" s="622"/>
      <c r="DP15" s="623"/>
      <c r="DQ15" s="627">
        <v>489631</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6044</v>
      </c>
      <c r="S16" s="622"/>
      <c r="T16" s="622"/>
      <c r="U16" s="622"/>
      <c r="V16" s="622"/>
      <c r="W16" s="622"/>
      <c r="X16" s="622"/>
      <c r="Y16" s="623"/>
      <c r="Z16" s="659">
        <v>0.1</v>
      </c>
      <c r="AA16" s="659"/>
      <c r="AB16" s="659"/>
      <c r="AC16" s="659"/>
      <c r="AD16" s="660">
        <v>6044</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241</v>
      </c>
      <c r="BP16" s="659"/>
      <c r="BQ16" s="659"/>
      <c r="BR16" s="659"/>
      <c r="BS16" s="660" t="s">
        <v>241</v>
      </c>
      <c r="BT16" s="660"/>
      <c r="BU16" s="660"/>
      <c r="BV16" s="660"/>
      <c r="BW16" s="660"/>
      <c r="BX16" s="660"/>
      <c r="BY16" s="660"/>
      <c r="BZ16" s="660"/>
      <c r="CA16" s="660"/>
      <c r="CB16" s="695"/>
      <c r="CD16" s="618" t="s">
        <v>272</v>
      </c>
      <c r="CE16" s="619"/>
      <c r="CF16" s="619"/>
      <c r="CG16" s="619"/>
      <c r="CH16" s="619"/>
      <c r="CI16" s="619"/>
      <c r="CJ16" s="619"/>
      <c r="CK16" s="619"/>
      <c r="CL16" s="619"/>
      <c r="CM16" s="619"/>
      <c r="CN16" s="619"/>
      <c r="CO16" s="619"/>
      <c r="CP16" s="619"/>
      <c r="CQ16" s="620"/>
      <c r="CR16" s="621" t="s">
        <v>141</v>
      </c>
      <c r="CS16" s="622"/>
      <c r="CT16" s="622"/>
      <c r="CU16" s="622"/>
      <c r="CV16" s="622"/>
      <c r="CW16" s="622"/>
      <c r="CX16" s="622"/>
      <c r="CY16" s="623"/>
      <c r="CZ16" s="659" t="s">
        <v>141</v>
      </c>
      <c r="DA16" s="659"/>
      <c r="DB16" s="659"/>
      <c r="DC16" s="659"/>
      <c r="DD16" s="627" t="s">
        <v>247</v>
      </c>
      <c r="DE16" s="622"/>
      <c r="DF16" s="622"/>
      <c r="DG16" s="622"/>
      <c r="DH16" s="622"/>
      <c r="DI16" s="622"/>
      <c r="DJ16" s="622"/>
      <c r="DK16" s="622"/>
      <c r="DL16" s="622"/>
      <c r="DM16" s="622"/>
      <c r="DN16" s="622"/>
      <c r="DO16" s="622"/>
      <c r="DP16" s="623"/>
      <c r="DQ16" s="627" t="s">
        <v>247</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10242</v>
      </c>
      <c r="S17" s="622"/>
      <c r="T17" s="622"/>
      <c r="U17" s="622"/>
      <c r="V17" s="622"/>
      <c r="W17" s="622"/>
      <c r="X17" s="622"/>
      <c r="Y17" s="623"/>
      <c r="Z17" s="659">
        <v>0.1</v>
      </c>
      <c r="AA17" s="659"/>
      <c r="AB17" s="659"/>
      <c r="AC17" s="659"/>
      <c r="AD17" s="660">
        <v>10242</v>
      </c>
      <c r="AE17" s="660"/>
      <c r="AF17" s="660"/>
      <c r="AG17" s="660"/>
      <c r="AH17" s="660"/>
      <c r="AI17" s="660"/>
      <c r="AJ17" s="660"/>
      <c r="AK17" s="660"/>
      <c r="AL17" s="624">
        <v>0.2</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241</v>
      </c>
      <c r="BP17" s="659"/>
      <c r="BQ17" s="659"/>
      <c r="BR17" s="659"/>
      <c r="BS17" s="660" t="s">
        <v>247</v>
      </c>
      <c r="BT17" s="660"/>
      <c r="BU17" s="660"/>
      <c r="BV17" s="660"/>
      <c r="BW17" s="660"/>
      <c r="BX17" s="660"/>
      <c r="BY17" s="660"/>
      <c r="BZ17" s="660"/>
      <c r="CA17" s="660"/>
      <c r="CB17" s="695"/>
      <c r="CD17" s="618" t="s">
        <v>275</v>
      </c>
      <c r="CE17" s="619"/>
      <c r="CF17" s="619"/>
      <c r="CG17" s="619"/>
      <c r="CH17" s="619"/>
      <c r="CI17" s="619"/>
      <c r="CJ17" s="619"/>
      <c r="CK17" s="619"/>
      <c r="CL17" s="619"/>
      <c r="CM17" s="619"/>
      <c r="CN17" s="619"/>
      <c r="CO17" s="619"/>
      <c r="CP17" s="619"/>
      <c r="CQ17" s="620"/>
      <c r="CR17" s="621">
        <v>976149</v>
      </c>
      <c r="CS17" s="622"/>
      <c r="CT17" s="622"/>
      <c r="CU17" s="622"/>
      <c r="CV17" s="622"/>
      <c r="CW17" s="622"/>
      <c r="CX17" s="622"/>
      <c r="CY17" s="623"/>
      <c r="CZ17" s="659">
        <v>11.7</v>
      </c>
      <c r="DA17" s="659"/>
      <c r="DB17" s="659"/>
      <c r="DC17" s="659"/>
      <c r="DD17" s="627" t="s">
        <v>247</v>
      </c>
      <c r="DE17" s="622"/>
      <c r="DF17" s="622"/>
      <c r="DG17" s="622"/>
      <c r="DH17" s="622"/>
      <c r="DI17" s="622"/>
      <c r="DJ17" s="622"/>
      <c r="DK17" s="622"/>
      <c r="DL17" s="622"/>
      <c r="DM17" s="622"/>
      <c r="DN17" s="622"/>
      <c r="DO17" s="622"/>
      <c r="DP17" s="623"/>
      <c r="DQ17" s="627">
        <v>946629</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6593</v>
      </c>
      <c r="S18" s="622"/>
      <c r="T18" s="622"/>
      <c r="U18" s="622"/>
      <c r="V18" s="622"/>
      <c r="W18" s="622"/>
      <c r="X18" s="622"/>
      <c r="Y18" s="623"/>
      <c r="Z18" s="659">
        <v>0.1</v>
      </c>
      <c r="AA18" s="659"/>
      <c r="AB18" s="659"/>
      <c r="AC18" s="659"/>
      <c r="AD18" s="660">
        <v>6593</v>
      </c>
      <c r="AE18" s="660"/>
      <c r="AF18" s="660"/>
      <c r="AG18" s="660"/>
      <c r="AH18" s="660"/>
      <c r="AI18" s="660"/>
      <c r="AJ18" s="660"/>
      <c r="AK18" s="660"/>
      <c r="AL18" s="624">
        <v>0.2</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241</v>
      </c>
      <c r="BP18" s="659"/>
      <c r="BQ18" s="659"/>
      <c r="BR18" s="659"/>
      <c r="BS18" s="660" t="s">
        <v>247</v>
      </c>
      <c r="BT18" s="660"/>
      <c r="BU18" s="660"/>
      <c r="BV18" s="660"/>
      <c r="BW18" s="660"/>
      <c r="BX18" s="660"/>
      <c r="BY18" s="660"/>
      <c r="BZ18" s="660"/>
      <c r="CA18" s="660"/>
      <c r="CB18" s="695"/>
      <c r="CD18" s="618" t="s">
        <v>278</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247</v>
      </c>
      <c r="DA18" s="659"/>
      <c r="DB18" s="659"/>
      <c r="DC18" s="659"/>
      <c r="DD18" s="627" t="s">
        <v>247</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6593</v>
      </c>
      <c r="S19" s="622"/>
      <c r="T19" s="622"/>
      <c r="U19" s="622"/>
      <c r="V19" s="622"/>
      <c r="W19" s="622"/>
      <c r="X19" s="622"/>
      <c r="Y19" s="623"/>
      <c r="Z19" s="659">
        <v>0.1</v>
      </c>
      <c r="AA19" s="659"/>
      <c r="AB19" s="659"/>
      <c r="AC19" s="659"/>
      <c r="AD19" s="660">
        <v>6593</v>
      </c>
      <c r="AE19" s="660"/>
      <c r="AF19" s="660"/>
      <c r="AG19" s="660"/>
      <c r="AH19" s="660"/>
      <c r="AI19" s="660"/>
      <c r="AJ19" s="660"/>
      <c r="AK19" s="660"/>
      <c r="AL19" s="624">
        <v>0.2</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247</v>
      </c>
      <c r="BH19" s="622"/>
      <c r="BI19" s="622"/>
      <c r="BJ19" s="622"/>
      <c r="BK19" s="622"/>
      <c r="BL19" s="622"/>
      <c r="BM19" s="622"/>
      <c r="BN19" s="623"/>
      <c r="BO19" s="659" t="s">
        <v>141</v>
      </c>
      <c r="BP19" s="659"/>
      <c r="BQ19" s="659"/>
      <c r="BR19" s="659"/>
      <c r="BS19" s="660" t="s">
        <v>247</v>
      </c>
      <c r="BT19" s="660"/>
      <c r="BU19" s="660"/>
      <c r="BV19" s="660"/>
      <c r="BW19" s="660"/>
      <c r="BX19" s="660"/>
      <c r="BY19" s="660"/>
      <c r="BZ19" s="660"/>
      <c r="CA19" s="660"/>
      <c r="CB19" s="695"/>
      <c r="CD19" s="618" t="s">
        <v>281</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141</v>
      </c>
      <c r="DA19" s="659"/>
      <c r="DB19" s="659"/>
      <c r="DC19" s="659"/>
      <c r="DD19" s="627" t="s">
        <v>247</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58"/>
    </row>
    <row r="20" spans="2:133" ht="11.25" customHeight="1" x14ac:dyDescent="0.2">
      <c r="B20" s="696" t="s">
        <v>282</v>
      </c>
      <c r="C20" s="697"/>
      <c r="D20" s="697"/>
      <c r="E20" s="697"/>
      <c r="F20" s="697"/>
      <c r="G20" s="697"/>
      <c r="H20" s="697"/>
      <c r="I20" s="697"/>
      <c r="J20" s="697"/>
      <c r="K20" s="697"/>
      <c r="L20" s="697"/>
      <c r="M20" s="697"/>
      <c r="N20" s="697"/>
      <c r="O20" s="697"/>
      <c r="P20" s="697"/>
      <c r="Q20" s="698"/>
      <c r="R20" s="621" t="s">
        <v>247</v>
      </c>
      <c r="S20" s="622"/>
      <c r="T20" s="622"/>
      <c r="U20" s="622"/>
      <c r="V20" s="622"/>
      <c r="W20" s="622"/>
      <c r="X20" s="622"/>
      <c r="Y20" s="623"/>
      <c r="Z20" s="659" t="s">
        <v>247</v>
      </c>
      <c r="AA20" s="659"/>
      <c r="AB20" s="659"/>
      <c r="AC20" s="659"/>
      <c r="AD20" s="660" t="s">
        <v>247</v>
      </c>
      <c r="AE20" s="660"/>
      <c r="AF20" s="660"/>
      <c r="AG20" s="660"/>
      <c r="AH20" s="660"/>
      <c r="AI20" s="660"/>
      <c r="AJ20" s="660"/>
      <c r="AK20" s="660"/>
      <c r="AL20" s="624" t="s">
        <v>247</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247</v>
      </c>
      <c r="BH20" s="622"/>
      <c r="BI20" s="622"/>
      <c r="BJ20" s="622"/>
      <c r="BK20" s="622"/>
      <c r="BL20" s="622"/>
      <c r="BM20" s="622"/>
      <c r="BN20" s="623"/>
      <c r="BO20" s="659" t="s">
        <v>241</v>
      </c>
      <c r="BP20" s="659"/>
      <c r="BQ20" s="659"/>
      <c r="BR20" s="659"/>
      <c r="BS20" s="660" t="s">
        <v>241</v>
      </c>
      <c r="BT20" s="660"/>
      <c r="BU20" s="660"/>
      <c r="BV20" s="660"/>
      <c r="BW20" s="660"/>
      <c r="BX20" s="660"/>
      <c r="BY20" s="660"/>
      <c r="BZ20" s="660"/>
      <c r="CA20" s="660"/>
      <c r="CB20" s="695"/>
      <c r="CD20" s="618" t="s">
        <v>284</v>
      </c>
      <c r="CE20" s="619"/>
      <c r="CF20" s="619"/>
      <c r="CG20" s="619"/>
      <c r="CH20" s="619"/>
      <c r="CI20" s="619"/>
      <c r="CJ20" s="619"/>
      <c r="CK20" s="619"/>
      <c r="CL20" s="619"/>
      <c r="CM20" s="619"/>
      <c r="CN20" s="619"/>
      <c r="CO20" s="619"/>
      <c r="CP20" s="619"/>
      <c r="CQ20" s="620"/>
      <c r="CR20" s="621">
        <v>8326499</v>
      </c>
      <c r="CS20" s="622"/>
      <c r="CT20" s="622"/>
      <c r="CU20" s="622"/>
      <c r="CV20" s="622"/>
      <c r="CW20" s="622"/>
      <c r="CX20" s="622"/>
      <c r="CY20" s="623"/>
      <c r="CZ20" s="659">
        <v>100</v>
      </c>
      <c r="DA20" s="659"/>
      <c r="DB20" s="659"/>
      <c r="DC20" s="659"/>
      <c r="DD20" s="627">
        <v>480709</v>
      </c>
      <c r="DE20" s="622"/>
      <c r="DF20" s="622"/>
      <c r="DG20" s="622"/>
      <c r="DH20" s="622"/>
      <c r="DI20" s="622"/>
      <c r="DJ20" s="622"/>
      <c r="DK20" s="622"/>
      <c r="DL20" s="622"/>
      <c r="DM20" s="622"/>
      <c r="DN20" s="622"/>
      <c r="DO20" s="622"/>
      <c r="DP20" s="623"/>
      <c r="DQ20" s="627">
        <v>5682312</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2989016</v>
      </c>
      <c r="S21" s="622"/>
      <c r="T21" s="622"/>
      <c r="U21" s="622"/>
      <c r="V21" s="622"/>
      <c r="W21" s="622"/>
      <c r="X21" s="622"/>
      <c r="Y21" s="623"/>
      <c r="Z21" s="659">
        <v>33.799999999999997</v>
      </c>
      <c r="AA21" s="659"/>
      <c r="AB21" s="659"/>
      <c r="AC21" s="659"/>
      <c r="AD21" s="660">
        <v>2845623</v>
      </c>
      <c r="AE21" s="660"/>
      <c r="AF21" s="660"/>
      <c r="AG21" s="660"/>
      <c r="AH21" s="660"/>
      <c r="AI21" s="660"/>
      <c r="AJ21" s="660"/>
      <c r="AK21" s="660"/>
      <c r="AL21" s="624">
        <v>66.900000000000006</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247</v>
      </c>
      <c r="BH21" s="622"/>
      <c r="BI21" s="622"/>
      <c r="BJ21" s="622"/>
      <c r="BK21" s="622"/>
      <c r="BL21" s="622"/>
      <c r="BM21" s="622"/>
      <c r="BN21" s="623"/>
      <c r="BO21" s="659" t="s">
        <v>141</v>
      </c>
      <c r="BP21" s="659"/>
      <c r="BQ21" s="659"/>
      <c r="BR21" s="659"/>
      <c r="BS21" s="660" t="s">
        <v>247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2845623</v>
      </c>
      <c r="S22" s="622"/>
      <c r="T22" s="622"/>
      <c r="U22" s="622"/>
      <c r="V22" s="622"/>
      <c r="W22" s="622"/>
      <c r="X22" s="622"/>
      <c r="Y22" s="623"/>
      <c r="Z22" s="659">
        <v>32.200000000000003</v>
      </c>
      <c r="AA22" s="659"/>
      <c r="AB22" s="659"/>
      <c r="AC22" s="659"/>
      <c r="AD22" s="660">
        <v>2845623</v>
      </c>
      <c r="AE22" s="660"/>
      <c r="AF22" s="660"/>
      <c r="AG22" s="660"/>
      <c r="AH22" s="660"/>
      <c r="AI22" s="660"/>
      <c r="AJ22" s="660"/>
      <c r="AK22" s="660"/>
      <c r="AL22" s="624">
        <v>66.900000000000006</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247</v>
      </c>
      <c r="BP22" s="659"/>
      <c r="BQ22" s="659"/>
      <c r="BR22" s="659"/>
      <c r="BS22" s="660" t="s">
        <v>141</v>
      </c>
      <c r="BT22" s="660"/>
      <c r="BU22" s="660"/>
      <c r="BV22" s="660"/>
      <c r="BW22" s="660"/>
      <c r="BX22" s="660"/>
      <c r="BY22" s="660"/>
      <c r="BZ22" s="660"/>
      <c r="CA22" s="660"/>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290</v>
      </c>
      <c r="C23" s="619"/>
      <c r="D23" s="619"/>
      <c r="E23" s="619"/>
      <c r="F23" s="619"/>
      <c r="G23" s="619"/>
      <c r="H23" s="619"/>
      <c r="I23" s="619"/>
      <c r="J23" s="619"/>
      <c r="K23" s="619"/>
      <c r="L23" s="619"/>
      <c r="M23" s="619"/>
      <c r="N23" s="619"/>
      <c r="O23" s="619"/>
      <c r="P23" s="619"/>
      <c r="Q23" s="620"/>
      <c r="R23" s="621">
        <v>143393</v>
      </c>
      <c r="S23" s="622"/>
      <c r="T23" s="622"/>
      <c r="U23" s="622"/>
      <c r="V23" s="622"/>
      <c r="W23" s="622"/>
      <c r="X23" s="622"/>
      <c r="Y23" s="623"/>
      <c r="Z23" s="659">
        <v>1.6</v>
      </c>
      <c r="AA23" s="659"/>
      <c r="AB23" s="659"/>
      <c r="AC23" s="659"/>
      <c r="AD23" s="660" t="s">
        <v>247</v>
      </c>
      <c r="AE23" s="660"/>
      <c r="AF23" s="660"/>
      <c r="AG23" s="660"/>
      <c r="AH23" s="660"/>
      <c r="AI23" s="660"/>
      <c r="AJ23" s="660"/>
      <c r="AK23" s="660"/>
      <c r="AL23" s="624" t="s">
        <v>247</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247</v>
      </c>
      <c r="BH23" s="622"/>
      <c r="BI23" s="622"/>
      <c r="BJ23" s="622"/>
      <c r="BK23" s="622"/>
      <c r="BL23" s="622"/>
      <c r="BM23" s="622"/>
      <c r="BN23" s="623"/>
      <c r="BO23" s="659" t="s">
        <v>241</v>
      </c>
      <c r="BP23" s="659"/>
      <c r="BQ23" s="659"/>
      <c r="BR23" s="659"/>
      <c r="BS23" s="660" t="s">
        <v>247</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59" t="s">
        <v>241</v>
      </c>
      <c r="AA24" s="659"/>
      <c r="AB24" s="659"/>
      <c r="AC24" s="659"/>
      <c r="AD24" s="660" t="s">
        <v>247</v>
      </c>
      <c r="AE24" s="660"/>
      <c r="AF24" s="660"/>
      <c r="AG24" s="660"/>
      <c r="AH24" s="660"/>
      <c r="AI24" s="660"/>
      <c r="AJ24" s="660"/>
      <c r="AK24" s="660"/>
      <c r="AL24" s="624" t="s">
        <v>247</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247</v>
      </c>
      <c r="BP24" s="659"/>
      <c r="BQ24" s="659"/>
      <c r="BR24" s="659"/>
      <c r="BS24" s="660" t="s">
        <v>247</v>
      </c>
      <c r="BT24" s="660"/>
      <c r="BU24" s="660"/>
      <c r="BV24" s="660"/>
      <c r="BW24" s="660"/>
      <c r="BX24" s="660"/>
      <c r="BY24" s="660"/>
      <c r="BZ24" s="660"/>
      <c r="CA24" s="660"/>
      <c r="CB24" s="695"/>
      <c r="CD24" s="676" t="s">
        <v>299</v>
      </c>
      <c r="CE24" s="677"/>
      <c r="CF24" s="677"/>
      <c r="CG24" s="677"/>
      <c r="CH24" s="677"/>
      <c r="CI24" s="677"/>
      <c r="CJ24" s="677"/>
      <c r="CK24" s="677"/>
      <c r="CL24" s="677"/>
      <c r="CM24" s="677"/>
      <c r="CN24" s="677"/>
      <c r="CO24" s="677"/>
      <c r="CP24" s="677"/>
      <c r="CQ24" s="678"/>
      <c r="CR24" s="673">
        <v>3014890</v>
      </c>
      <c r="CS24" s="674"/>
      <c r="CT24" s="674"/>
      <c r="CU24" s="674"/>
      <c r="CV24" s="674"/>
      <c r="CW24" s="674"/>
      <c r="CX24" s="674"/>
      <c r="CY24" s="702"/>
      <c r="CZ24" s="703">
        <v>36.200000000000003</v>
      </c>
      <c r="DA24" s="685"/>
      <c r="DB24" s="685"/>
      <c r="DC24" s="705"/>
      <c r="DD24" s="701">
        <v>2212309</v>
      </c>
      <c r="DE24" s="674"/>
      <c r="DF24" s="674"/>
      <c r="DG24" s="674"/>
      <c r="DH24" s="674"/>
      <c r="DI24" s="674"/>
      <c r="DJ24" s="674"/>
      <c r="DK24" s="702"/>
      <c r="DL24" s="701">
        <v>2210544</v>
      </c>
      <c r="DM24" s="674"/>
      <c r="DN24" s="674"/>
      <c r="DO24" s="674"/>
      <c r="DP24" s="674"/>
      <c r="DQ24" s="674"/>
      <c r="DR24" s="674"/>
      <c r="DS24" s="674"/>
      <c r="DT24" s="674"/>
      <c r="DU24" s="674"/>
      <c r="DV24" s="702"/>
      <c r="DW24" s="703">
        <v>51.4</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4397111</v>
      </c>
      <c r="S25" s="622"/>
      <c r="T25" s="622"/>
      <c r="U25" s="622"/>
      <c r="V25" s="622"/>
      <c r="W25" s="622"/>
      <c r="X25" s="622"/>
      <c r="Y25" s="623"/>
      <c r="Z25" s="659">
        <v>49.7</v>
      </c>
      <c r="AA25" s="659"/>
      <c r="AB25" s="659"/>
      <c r="AC25" s="659"/>
      <c r="AD25" s="660">
        <v>4253718</v>
      </c>
      <c r="AE25" s="660"/>
      <c r="AF25" s="660"/>
      <c r="AG25" s="660"/>
      <c r="AH25" s="660"/>
      <c r="AI25" s="660"/>
      <c r="AJ25" s="660"/>
      <c r="AK25" s="660"/>
      <c r="AL25" s="624">
        <v>100</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241</v>
      </c>
      <c r="BH25" s="622"/>
      <c r="BI25" s="622"/>
      <c r="BJ25" s="622"/>
      <c r="BK25" s="622"/>
      <c r="BL25" s="622"/>
      <c r="BM25" s="622"/>
      <c r="BN25" s="623"/>
      <c r="BO25" s="659" t="s">
        <v>247</v>
      </c>
      <c r="BP25" s="659"/>
      <c r="BQ25" s="659"/>
      <c r="BR25" s="659"/>
      <c r="BS25" s="660" t="s">
        <v>247</v>
      </c>
      <c r="BT25" s="660"/>
      <c r="BU25" s="660"/>
      <c r="BV25" s="660"/>
      <c r="BW25" s="660"/>
      <c r="BX25" s="660"/>
      <c r="BY25" s="660"/>
      <c r="BZ25" s="660"/>
      <c r="CA25" s="660"/>
      <c r="CB25" s="695"/>
      <c r="CD25" s="618" t="s">
        <v>302</v>
      </c>
      <c r="CE25" s="619"/>
      <c r="CF25" s="619"/>
      <c r="CG25" s="619"/>
      <c r="CH25" s="619"/>
      <c r="CI25" s="619"/>
      <c r="CJ25" s="619"/>
      <c r="CK25" s="619"/>
      <c r="CL25" s="619"/>
      <c r="CM25" s="619"/>
      <c r="CN25" s="619"/>
      <c r="CO25" s="619"/>
      <c r="CP25" s="619"/>
      <c r="CQ25" s="620"/>
      <c r="CR25" s="621">
        <v>1048101</v>
      </c>
      <c r="CS25" s="634"/>
      <c r="CT25" s="634"/>
      <c r="CU25" s="634"/>
      <c r="CV25" s="634"/>
      <c r="CW25" s="634"/>
      <c r="CX25" s="634"/>
      <c r="CY25" s="635"/>
      <c r="CZ25" s="624">
        <v>12.6</v>
      </c>
      <c r="DA25" s="636"/>
      <c r="DB25" s="636"/>
      <c r="DC25" s="637"/>
      <c r="DD25" s="627">
        <v>976713</v>
      </c>
      <c r="DE25" s="634"/>
      <c r="DF25" s="634"/>
      <c r="DG25" s="634"/>
      <c r="DH25" s="634"/>
      <c r="DI25" s="634"/>
      <c r="DJ25" s="634"/>
      <c r="DK25" s="635"/>
      <c r="DL25" s="627">
        <v>976652</v>
      </c>
      <c r="DM25" s="634"/>
      <c r="DN25" s="634"/>
      <c r="DO25" s="634"/>
      <c r="DP25" s="634"/>
      <c r="DQ25" s="634"/>
      <c r="DR25" s="634"/>
      <c r="DS25" s="634"/>
      <c r="DT25" s="634"/>
      <c r="DU25" s="634"/>
      <c r="DV25" s="635"/>
      <c r="DW25" s="624">
        <v>22.7</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947</v>
      </c>
      <c r="S26" s="622"/>
      <c r="T26" s="622"/>
      <c r="U26" s="622"/>
      <c r="V26" s="622"/>
      <c r="W26" s="622"/>
      <c r="X26" s="622"/>
      <c r="Y26" s="623"/>
      <c r="Z26" s="659">
        <v>0</v>
      </c>
      <c r="AA26" s="659"/>
      <c r="AB26" s="659"/>
      <c r="AC26" s="659"/>
      <c r="AD26" s="660">
        <v>947</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141</v>
      </c>
      <c r="BH26" s="622"/>
      <c r="BI26" s="622"/>
      <c r="BJ26" s="622"/>
      <c r="BK26" s="622"/>
      <c r="BL26" s="622"/>
      <c r="BM26" s="622"/>
      <c r="BN26" s="623"/>
      <c r="BO26" s="659" t="s">
        <v>247</v>
      </c>
      <c r="BP26" s="659"/>
      <c r="BQ26" s="659"/>
      <c r="BR26" s="659"/>
      <c r="BS26" s="660" t="s">
        <v>247</v>
      </c>
      <c r="BT26" s="660"/>
      <c r="BU26" s="660"/>
      <c r="BV26" s="660"/>
      <c r="BW26" s="660"/>
      <c r="BX26" s="660"/>
      <c r="BY26" s="660"/>
      <c r="BZ26" s="660"/>
      <c r="CA26" s="660"/>
      <c r="CB26" s="695"/>
      <c r="CD26" s="618" t="s">
        <v>305</v>
      </c>
      <c r="CE26" s="619"/>
      <c r="CF26" s="619"/>
      <c r="CG26" s="619"/>
      <c r="CH26" s="619"/>
      <c r="CI26" s="619"/>
      <c r="CJ26" s="619"/>
      <c r="CK26" s="619"/>
      <c r="CL26" s="619"/>
      <c r="CM26" s="619"/>
      <c r="CN26" s="619"/>
      <c r="CO26" s="619"/>
      <c r="CP26" s="619"/>
      <c r="CQ26" s="620"/>
      <c r="CR26" s="621">
        <v>581225</v>
      </c>
      <c r="CS26" s="622"/>
      <c r="CT26" s="622"/>
      <c r="CU26" s="622"/>
      <c r="CV26" s="622"/>
      <c r="CW26" s="622"/>
      <c r="CX26" s="622"/>
      <c r="CY26" s="623"/>
      <c r="CZ26" s="624">
        <v>7</v>
      </c>
      <c r="DA26" s="636"/>
      <c r="DB26" s="636"/>
      <c r="DC26" s="637"/>
      <c r="DD26" s="627">
        <v>528224</v>
      </c>
      <c r="DE26" s="622"/>
      <c r="DF26" s="622"/>
      <c r="DG26" s="622"/>
      <c r="DH26" s="622"/>
      <c r="DI26" s="622"/>
      <c r="DJ26" s="622"/>
      <c r="DK26" s="623"/>
      <c r="DL26" s="627" t="s">
        <v>247</v>
      </c>
      <c r="DM26" s="622"/>
      <c r="DN26" s="622"/>
      <c r="DO26" s="622"/>
      <c r="DP26" s="622"/>
      <c r="DQ26" s="622"/>
      <c r="DR26" s="622"/>
      <c r="DS26" s="622"/>
      <c r="DT26" s="622"/>
      <c r="DU26" s="622"/>
      <c r="DV26" s="623"/>
      <c r="DW26" s="624" t="s">
        <v>247</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23246</v>
      </c>
      <c r="S27" s="622"/>
      <c r="T27" s="622"/>
      <c r="U27" s="622"/>
      <c r="V27" s="622"/>
      <c r="W27" s="622"/>
      <c r="X27" s="622"/>
      <c r="Y27" s="623"/>
      <c r="Z27" s="659">
        <v>0.3</v>
      </c>
      <c r="AA27" s="659"/>
      <c r="AB27" s="659"/>
      <c r="AC27" s="659"/>
      <c r="AD27" s="660" t="s">
        <v>247</v>
      </c>
      <c r="AE27" s="660"/>
      <c r="AF27" s="660"/>
      <c r="AG27" s="660"/>
      <c r="AH27" s="660"/>
      <c r="AI27" s="660"/>
      <c r="AJ27" s="660"/>
      <c r="AK27" s="660"/>
      <c r="AL27" s="624" t="s">
        <v>141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1052519</v>
      </c>
      <c r="BH27" s="622"/>
      <c r="BI27" s="622"/>
      <c r="BJ27" s="622"/>
      <c r="BK27" s="622"/>
      <c r="BL27" s="622"/>
      <c r="BM27" s="622"/>
      <c r="BN27" s="623"/>
      <c r="BO27" s="659">
        <v>100</v>
      </c>
      <c r="BP27" s="659"/>
      <c r="BQ27" s="659"/>
      <c r="BR27" s="659"/>
      <c r="BS27" s="660">
        <v>1765</v>
      </c>
      <c r="BT27" s="660"/>
      <c r="BU27" s="660"/>
      <c r="BV27" s="660"/>
      <c r="BW27" s="660"/>
      <c r="BX27" s="660"/>
      <c r="BY27" s="660"/>
      <c r="BZ27" s="660"/>
      <c r="CA27" s="660"/>
      <c r="CB27" s="695"/>
      <c r="CD27" s="618" t="s">
        <v>308</v>
      </c>
      <c r="CE27" s="619"/>
      <c r="CF27" s="619"/>
      <c r="CG27" s="619"/>
      <c r="CH27" s="619"/>
      <c r="CI27" s="619"/>
      <c r="CJ27" s="619"/>
      <c r="CK27" s="619"/>
      <c r="CL27" s="619"/>
      <c r="CM27" s="619"/>
      <c r="CN27" s="619"/>
      <c r="CO27" s="619"/>
      <c r="CP27" s="619"/>
      <c r="CQ27" s="620"/>
      <c r="CR27" s="621">
        <v>990640</v>
      </c>
      <c r="CS27" s="634"/>
      <c r="CT27" s="634"/>
      <c r="CU27" s="634"/>
      <c r="CV27" s="634"/>
      <c r="CW27" s="634"/>
      <c r="CX27" s="634"/>
      <c r="CY27" s="635"/>
      <c r="CZ27" s="624">
        <v>11.9</v>
      </c>
      <c r="DA27" s="636"/>
      <c r="DB27" s="636"/>
      <c r="DC27" s="637"/>
      <c r="DD27" s="627">
        <v>288967</v>
      </c>
      <c r="DE27" s="634"/>
      <c r="DF27" s="634"/>
      <c r="DG27" s="634"/>
      <c r="DH27" s="634"/>
      <c r="DI27" s="634"/>
      <c r="DJ27" s="634"/>
      <c r="DK27" s="635"/>
      <c r="DL27" s="627">
        <v>287263</v>
      </c>
      <c r="DM27" s="634"/>
      <c r="DN27" s="634"/>
      <c r="DO27" s="634"/>
      <c r="DP27" s="634"/>
      <c r="DQ27" s="634"/>
      <c r="DR27" s="634"/>
      <c r="DS27" s="634"/>
      <c r="DT27" s="634"/>
      <c r="DU27" s="634"/>
      <c r="DV27" s="635"/>
      <c r="DW27" s="624">
        <v>6.7</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76621</v>
      </c>
      <c r="S28" s="622"/>
      <c r="T28" s="622"/>
      <c r="U28" s="622"/>
      <c r="V28" s="622"/>
      <c r="W28" s="622"/>
      <c r="X28" s="622"/>
      <c r="Y28" s="623"/>
      <c r="Z28" s="659">
        <v>0.9</v>
      </c>
      <c r="AA28" s="659"/>
      <c r="AB28" s="659"/>
      <c r="AC28" s="659"/>
      <c r="AD28" s="660" t="s">
        <v>247</v>
      </c>
      <c r="AE28" s="660"/>
      <c r="AF28" s="660"/>
      <c r="AG28" s="660"/>
      <c r="AH28" s="660"/>
      <c r="AI28" s="660"/>
      <c r="AJ28" s="660"/>
      <c r="AK28" s="660"/>
      <c r="AL28" s="624" t="s">
        <v>247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976149</v>
      </c>
      <c r="CS28" s="622"/>
      <c r="CT28" s="622"/>
      <c r="CU28" s="622"/>
      <c r="CV28" s="622"/>
      <c r="CW28" s="622"/>
      <c r="CX28" s="622"/>
      <c r="CY28" s="623"/>
      <c r="CZ28" s="624">
        <v>11.7</v>
      </c>
      <c r="DA28" s="636"/>
      <c r="DB28" s="636"/>
      <c r="DC28" s="637"/>
      <c r="DD28" s="627">
        <v>946629</v>
      </c>
      <c r="DE28" s="622"/>
      <c r="DF28" s="622"/>
      <c r="DG28" s="622"/>
      <c r="DH28" s="622"/>
      <c r="DI28" s="622"/>
      <c r="DJ28" s="622"/>
      <c r="DK28" s="623"/>
      <c r="DL28" s="627">
        <v>946629</v>
      </c>
      <c r="DM28" s="622"/>
      <c r="DN28" s="622"/>
      <c r="DO28" s="622"/>
      <c r="DP28" s="622"/>
      <c r="DQ28" s="622"/>
      <c r="DR28" s="622"/>
      <c r="DS28" s="622"/>
      <c r="DT28" s="622"/>
      <c r="DU28" s="622"/>
      <c r="DV28" s="623"/>
      <c r="DW28" s="624">
        <v>22</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17602</v>
      </c>
      <c r="S29" s="622"/>
      <c r="T29" s="622"/>
      <c r="U29" s="622"/>
      <c r="V29" s="622"/>
      <c r="W29" s="622"/>
      <c r="X29" s="622"/>
      <c r="Y29" s="623"/>
      <c r="Z29" s="659">
        <v>0.2</v>
      </c>
      <c r="AA29" s="659"/>
      <c r="AB29" s="659"/>
      <c r="AC29" s="659"/>
      <c r="AD29" s="660" t="s">
        <v>247</v>
      </c>
      <c r="AE29" s="660"/>
      <c r="AF29" s="660"/>
      <c r="AG29" s="660"/>
      <c r="AH29" s="660"/>
      <c r="AI29" s="660"/>
      <c r="AJ29" s="660"/>
      <c r="AK29" s="660"/>
      <c r="AL29" s="624" t="s">
        <v>141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312</v>
      </c>
      <c r="CE29" s="641"/>
      <c r="CF29" s="618" t="s">
        <v>313</v>
      </c>
      <c r="CG29" s="619"/>
      <c r="CH29" s="619"/>
      <c r="CI29" s="619"/>
      <c r="CJ29" s="619"/>
      <c r="CK29" s="619"/>
      <c r="CL29" s="619"/>
      <c r="CM29" s="619"/>
      <c r="CN29" s="619"/>
      <c r="CO29" s="619"/>
      <c r="CP29" s="619"/>
      <c r="CQ29" s="620"/>
      <c r="CR29" s="621">
        <v>976149</v>
      </c>
      <c r="CS29" s="634"/>
      <c r="CT29" s="634"/>
      <c r="CU29" s="634"/>
      <c r="CV29" s="634"/>
      <c r="CW29" s="634"/>
      <c r="CX29" s="634"/>
      <c r="CY29" s="635"/>
      <c r="CZ29" s="624">
        <v>11.7</v>
      </c>
      <c r="DA29" s="636"/>
      <c r="DB29" s="636"/>
      <c r="DC29" s="637"/>
      <c r="DD29" s="627">
        <v>946629</v>
      </c>
      <c r="DE29" s="634"/>
      <c r="DF29" s="634"/>
      <c r="DG29" s="634"/>
      <c r="DH29" s="634"/>
      <c r="DI29" s="634"/>
      <c r="DJ29" s="634"/>
      <c r="DK29" s="635"/>
      <c r="DL29" s="627">
        <v>946629</v>
      </c>
      <c r="DM29" s="634"/>
      <c r="DN29" s="634"/>
      <c r="DO29" s="634"/>
      <c r="DP29" s="634"/>
      <c r="DQ29" s="634"/>
      <c r="DR29" s="634"/>
      <c r="DS29" s="634"/>
      <c r="DT29" s="634"/>
      <c r="DU29" s="634"/>
      <c r="DV29" s="635"/>
      <c r="DW29" s="624">
        <v>22</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1066295</v>
      </c>
      <c r="S30" s="622"/>
      <c r="T30" s="622"/>
      <c r="U30" s="622"/>
      <c r="V30" s="622"/>
      <c r="W30" s="622"/>
      <c r="X30" s="622"/>
      <c r="Y30" s="623"/>
      <c r="Z30" s="659">
        <v>12.1</v>
      </c>
      <c r="AA30" s="659"/>
      <c r="AB30" s="659"/>
      <c r="AC30" s="659"/>
      <c r="AD30" s="660" t="s">
        <v>247</v>
      </c>
      <c r="AE30" s="660"/>
      <c r="AF30" s="660"/>
      <c r="AG30" s="660"/>
      <c r="AH30" s="660"/>
      <c r="AI30" s="660"/>
      <c r="AJ30" s="660"/>
      <c r="AK30" s="660"/>
      <c r="AL30" s="624" t="s">
        <v>247</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18" t="s">
        <v>317</v>
      </c>
      <c r="CG30" s="619"/>
      <c r="CH30" s="619"/>
      <c r="CI30" s="619"/>
      <c r="CJ30" s="619"/>
      <c r="CK30" s="619"/>
      <c r="CL30" s="619"/>
      <c r="CM30" s="619"/>
      <c r="CN30" s="619"/>
      <c r="CO30" s="619"/>
      <c r="CP30" s="619"/>
      <c r="CQ30" s="620"/>
      <c r="CR30" s="621">
        <v>953177</v>
      </c>
      <c r="CS30" s="622"/>
      <c r="CT30" s="622"/>
      <c r="CU30" s="622"/>
      <c r="CV30" s="622"/>
      <c r="CW30" s="622"/>
      <c r="CX30" s="622"/>
      <c r="CY30" s="623"/>
      <c r="CZ30" s="624">
        <v>11.4</v>
      </c>
      <c r="DA30" s="636"/>
      <c r="DB30" s="636"/>
      <c r="DC30" s="637"/>
      <c r="DD30" s="627">
        <v>923657</v>
      </c>
      <c r="DE30" s="622"/>
      <c r="DF30" s="622"/>
      <c r="DG30" s="622"/>
      <c r="DH30" s="622"/>
      <c r="DI30" s="622"/>
      <c r="DJ30" s="622"/>
      <c r="DK30" s="623"/>
      <c r="DL30" s="627">
        <v>923657</v>
      </c>
      <c r="DM30" s="622"/>
      <c r="DN30" s="622"/>
      <c r="DO30" s="622"/>
      <c r="DP30" s="622"/>
      <c r="DQ30" s="622"/>
      <c r="DR30" s="622"/>
      <c r="DS30" s="622"/>
      <c r="DT30" s="622"/>
      <c r="DU30" s="622"/>
      <c r="DV30" s="623"/>
      <c r="DW30" s="624">
        <v>21.5</v>
      </c>
      <c r="DX30" s="636"/>
      <c r="DY30" s="636"/>
      <c r="DZ30" s="636"/>
      <c r="EA30" s="636"/>
      <c r="EB30" s="636"/>
      <c r="EC30" s="648"/>
    </row>
    <row r="31" spans="2:133" ht="11.25" customHeight="1" x14ac:dyDescent="0.2">
      <c r="B31" s="696" t="s">
        <v>318</v>
      </c>
      <c r="C31" s="697"/>
      <c r="D31" s="697"/>
      <c r="E31" s="697"/>
      <c r="F31" s="697"/>
      <c r="G31" s="697"/>
      <c r="H31" s="697"/>
      <c r="I31" s="697"/>
      <c r="J31" s="697"/>
      <c r="K31" s="697"/>
      <c r="L31" s="697"/>
      <c r="M31" s="697"/>
      <c r="N31" s="697"/>
      <c r="O31" s="697"/>
      <c r="P31" s="697"/>
      <c r="Q31" s="698"/>
      <c r="R31" s="621" t="s">
        <v>247</v>
      </c>
      <c r="S31" s="622"/>
      <c r="T31" s="622"/>
      <c r="U31" s="622"/>
      <c r="V31" s="622"/>
      <c r="W31" s="622"/>
      <c r="X31" s="622"/>
      <c r="Y31" s="623"/>
      <c r="Z31" s="659" t="s">
        <v>247</v>
      </c>
      <c r="AA31" s="659"/>
      <c r="AB31" s="659"/>
      <c r="AC31" s="659"/>
      <c r="AD31" s="660" t="s">
        <v>241</v>
      </c>
      <c r="AE31" s="660"/>
      <c r="AF31" s="660"/>
      <c r="AG31" s="660"/>
      <c r="AH31" s="660"/>
      <c r="AI31" s="660"/>
      <c r="AJ31" s="660"/>
      <c r="AK31" s="660"/>
      <c r="AL31" s="624" t="s">
        <v>241</v>
      </c>
      <c r="AM31" s="625"/>
      <c r="AN31" s="625"/>
      <c r="AO31" s="661"/>
      <c r="AP31" s="687" t="s">
        <v>319</v>
      </c>
      <c r="AQ31" s="688"/>
      <c r="AR31" s="688"/>
      <c r="AS31" s="688"/>
      <c r="AT31" s="689" t="s">
        <v>320</v>
      </c>
      <c r="AU31" s="218"/>
      <c r="AV31" s="218"/>
      <c r="AW31" s="218"/>
      <c r="AX31" s="676" t="s">
        <v>193</v>
      </c>
      <c r="AY31" s="677"/>
      <c r="AZ31" s="677"/>
      <c r="BA31" s="677"/>
      <c r="BB31" s="677"/>
      <c r="BC31" s="677"/>
      <c r="BD31" s="677"/>
      <c r="BE31" s="677"/>
      <c r="BF31" s="678"/>
      <c r="BG31" s="683">
        <v>99.4</v>
      </c>
      <c r="BH31" s="684"/>
      <c r="BI31" s="684"/>
      <c r="BJ31" s="684"/>
      <c r="BK31" s="684"/>
      <c r="BL31" s="684"/>
      <c r="BM31" s="685">
        <v>98.3</v>
      </c>
      <c r="BN31" s="684"/>
      <c r="BO31" s="684"/>
      <c r="BP31" s="684"/>
      <c r="BQ31" s="686"/>
      <c r="BR31" s="683">
        <v>99.3</v>
      </c>
      <c r="BS31" s="684"/>
      <c r="BT31" s="684"/>
      <c r="BU31" s="684"/>
      <c r="BV31" s="684"/>
      <c r="BW31" s="684"/>
      <c r="BX31" s="685">
        <v>97.8</v>
      </c>
      <c r="BY31" s="684"/>
      <c r="BZ31" s="684"/>
      <c r="CA31" s="684"/>
      <c r="CB31" s="686"/>
      <c r="CD31" s="642"/>
      <c r="CE31" s="643"/>
      <c r="CF31" s="618" t="s">
        <v>321</v>
      </c>
      <c r="CG31" s="619"/>
      <c r="CH31" s="619"/>
      <c r="CI31" s="619"/>
      <c r="CJ31" s="619"/>
      <c r="CK31" s="619"/>
      <c r="CL31" s="619"/>
      <c r="CM31" s="619"/>
      <c r="CN31" s="619"/>
      <c r="CO31" s="619"/>
      <c r="CP31" s="619"/>
      <c r="CQ31" s="620"/>
      <c r="CR31" s="621">
        <v>22972</v>
      </c>
      <c r="CS31" s="634"/>
      <c r="CT31" s="634"/>
      <c r="CU31" s="634"/>
      <c r="CV31" s="634"/>
      <c r="CW31" s="634"/>
      <c r="CX31" s="634"/>
      <c r="CY31" s="635"/>
      <c r="CZ31" s="624">
        <v>0.3</v>
      </c>
      <c r="DA31" s="636"/>
      <c r="DB31" s="636"/>
      <c r="DC31" s="637"/>
      <c r="DD31" s="627">
        <v>22972</v>
      </c>
      <c r="DE31" s="634"/>
      <c r="DF31" s="634"/>
      <c r="DG31" s="634"/>
      <c r="DH31" s="634"/>
      <c r="DI31" s="634"/>
      <c r="DJ31" s="634"/>
      <c r="DK31" s="635"/>
      <c r="DL31" s="627">
        <v>22972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586549</v>
      </c>
      <c r="S32" s="622"/>
      <c r="T32" s="622"/>
      <c r="U32" s="622"/>
      <c r="V32" s="622"/>
      <c r="W32" s="622"/>
      <c r="X32" s="622"/>
      <c r="Y32" s="623"/>
      <c r="Z32" s="659">
        <v>6.6</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0"/>
      <c r="AU32" s="214" t="s">
        <v>323</v>
      </c>
      <c r="AX32" s="618" t="s">
        <v>324</v>
      </c>
      <c r="AY32" s="619"/>
      <c r="AZ32" s="619"/>
      <c r="BA32" s="619"/>
      <c r="BB32" s="619"/>
      <c r="BC32" s="619"/>
      <c r="BD32" s="619"/>
      <c r="BE32" s="619"/>
      <c r="BF32" s="620"/>
      <c r="BG32" s="692">
        <v>99.4</v>
      </c>
      <c r="BH32" s="634"/>
      <c r="BI32" s="634"/>
      <c r="BJ32" s="634"/>
      <c r="BK32" s="634"/>
      <c r="BL32" s="634"/>
      <c r="BM32" s="625">
        <v>98.6</v>
      </c>
      <c r="BN32" s="634"/>
      <c r="BO32" s="634"/>
      <c r="BP32" s="634"/>
      <c r="BQ32" s="657"/>
      <c r="BR32" s="692">
        <v>99.4</v>
      </c>
      <c r="BS32" s="634"/>
      <c r="BT32" s="634"/>
      <c r="BU32" s="634"/>
      <c r="BV32" s="634"/>
      <c r="BW32" s="634"/>
      <c r="BX32" s="625">
        <v>98.3</v>
      </c>
      <c r="BY32" s="634"/>
      <c r="BZ32" s="634"/>
      <c r="CA32" s="634"/>
      <c r="CB32" s="657"/>
      <c r="CD32" s="644"/>
      <c r="CE32" s="645"/>
      <c r="CF32" s="618" t="s">
        <v>325</v>
      </c>
      <c r="CG32" s="619"/>
      <c r="CH32" s="619"/>
      <c r="CI32" s="619"/>
      <c r="CJ32" s="619"/>
      <c r="CK32" s="619"/>
      <c r="CL32" s="619"/>
      <c r="CM32" s="619"/>
      <c r="CN32" s="619"/>
      <c r="CO32" s="619"/>
      <c r="CP32" s="619"/>
      <c r="CQ32" s="620"/>
      <c r="CR32" s="621" t="s">
        <v>247</v>
      </c>
      <c r="CS32" s="622"/>
      <c r="CT32" s="622"/>
      <c r="CU32" s="622"/>
      <c r="CV32" s="622"/>
      <c r="CW32" s="622"/>
      <c r="CX32" s="622"/>
      <c r="CY32" s="623"/>
      <c r="CZ32" s="624" t="s">
        <v>241</v>
      </c>
      <c r="DA32" s="636"/>
      <c r="DB32" s="636"/>
      <c r="DC32" s="637"/>
      <c r="DD32" s="627" t="s">
        <v>247</v>
      </c>
      <c r="DE32" s="622"/>
      <c r="DF32" s="622"/>
      <c r="DG32" s="622"/>
      <c r="DH32" s="622"/>
      <c r="DI32" s="622"/>
      <c r="DJ32" s="622"/>
      <c r="DK32" s="623"/>
      <c r="DL32" s="627" t="s">
        <v>247</v>
      </c>
      <c r="DM32" s="622"/>
      <c r="DN32" s="622"/>
      <c r="DO32" s="622"/>
      <c r="DP32" s="622"/>
      <c r="DQ32" s="622"/>
      <c r="DR32" s="622"/>
      <c r="DS32" s="622"/>
      <c r="DT32" s="622"/>
      <c r="DU32" s="622"/>
      <c r="DV32" s="623"/>
      <c r="DW32" s="624" t="s">
        <v>247</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3479</v>
      </c>
      <c r="S33" s="622"/>
      <c r="T33" s="622"/>
      <c r="U33" s="622"/>
      <c r="V33" s="622"/>
      <c r="W33" s="622"/>
      <c r="X33" s="622"/>
      <c r="Y33" s="623"/>
      <c r="Z33" s="659">
        <v>0</v>
      </c>
      <c r="AA33" s="659"/>
      <c r="AB33" s="659"/>
      <c r="AC33" s="659"/>
      <c r="AD33" s="660" t="s">
        <v>247</v>
      </c>
      <c r="AE33" s="660"/>
      <c r="AF33" s="660"/>
      <c r="AG33" s="660"/>
      <c r="AH33" s="660"/>
      <c r="AI33" s="660"/>
      <c r="AJ33" s="660"/>
      <c r="AK33" s="660"/>
      <c r="AL33" s="624" t="s">
        <v>247</v>
      </c>
      <c r="AM33" s="625"/>
      <c r="AN33" s="625"/>
      <c r="AO33" s="661"/>
      <c r="AP33" s="664"/>
      <c r="AQ33" s="665"/>
      <c r="AR33" s="665"/>
      <c r="AS33" s="665"/>
      <c r="AT33" s="691"/>
      <c r="AU33" s="219"/>
      <c r="AV33" s="219"/>
      <c r="AW33" s="219"/>
      <c r="AX33" s="602" t="s">
        <v>327</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99.1</v>
      </c>
      <c r="BS33" s="606"/>
      <c r="BT33" s="606"/>
      <c r="BU33" s="606"/>
      <c r="BV33" s="606"/>
      <c r="BW33" s="606"/>
      <c r="BX33" s="652">
        <v>97.1</v>
      </c>
      <c r="BY33" s="606"/>
      <c r="BZ33" s="606"/>
      <c r="CA33" s="606"/>
      <c r="CB33" s="669"/>
      <c r="CD33" s="618" t="s">
        <v>328</v>
      </c>
      <c r="CE33" s="619"/>
      <c r="CF33" s="619"/>
      <c r="CG33" s="619"/>
      <c r="CH33" s="619"/>
      <c r="CI33" s="619"/>
      <c r="CJ33" s="619"/>
      <c r="CK33" s="619"/>
      <c r="CL33" s="619"/>
      <c r="CM33" s="619"/>
      <c r="CN33" s="619"/>
      <c r="CO33" s="619"/>
      <c r="CP33" s="619"/>
      <c r="CQ33" s="620"/>
      <c r="CR33" s="621">
        <v>4830900</v>
      </c>
      <c r="CS33" s="634"/>
      <c r="CT33" s="634"/>
      <c r="CU33" s="634"/>
      <c r="CV33" s="634"/>
      <c r="CW33" s="634"/>
      <c r="CX33" s="634"/>
      <c r="CY33" s="635"/>
      <c r="CZ33" s="624">
        <v>58</v>
      </c>
      <c r="DA33" s="636"/>
      <c r="DB33" s="636"/>
      <c r="DC33" s="637"/>
      <c r="DD33" s="627">
        <v>3337065</v>
      </c>
      <c r="DE33" s="634"/>
      <c r="DF33" s="634"/>
      <c r="DG33" s="634"/>
      <c r="DH33" s="634"/>
      <c r="DI33" s="634"/>
      <c r="DJ33" s="634"/>
      <c r="DK33" s="635"/>
      <c r="DL33" s="627">
        <v>2066052</v>
      </c>
      <c r="DM33" s="634"/>
      <c r="DN33" s="634"/>
      <c r="DO33" s="634"/>
      <c r="DP33" s="634"/>
      <c r="DQ33" s="634"/>
      <c r="DR33" s="634"/>
      <c r="DS33" s="634"/>
      <c r="DT33" s="634"/>
      <c r="DU33" s="634"/>
      <c r="DV33" s="635"/>
      <c r="DW33" s="624">
        <v>48.1</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884685</v>
      </c>
      <c r="S34" s="622"/>
      <c r="T34" s="622"/>
      <c r="U34" s="622"/>
      <c r="V34" s="622"/>
      <c r="W34" s="622"/>
      <c r="X34" s="622"/>
      <c r="Y34" s="623"/>
      <c r="Z34" s="659">
        <v>10</v>
      </c>
      <c r="AA34" s="659"/>
      <c r="AB34" s="659"/>
      <c r="AC34" s="659"/>
      <c r="AD34" s="660" t="s">
        <v>247</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1299147</v>
      </c>
      <c r="CS34" s="622"/>
      <c r="CT34" s="622"/>
      <c r="CU34" s="622"/>
      <c r="CV34" s="622"/>
      <c r="CW34" s="622"/>
      <c r="CX34" s="622"/>
      <c r="CY34" s="623"/>
      <c r="CZ34" s="624">
        <v>15.6</v>
      </c>
      <c r="DA34" s="636"/>
      <c r="DB34" s="636"/>
      <c r="DC34" s="637"/>
      <c r="DD34" s="627">
        <v>1106235</v>
      </c>
      <c r="DE34" s="622"/>
      <c r="DF34" s="622"/>
      <c r="DG34" s="622"/>
      <c r="DH34" s="622"/>
      <c r="DI34" s="622"/>
      <c r="DJ34" s="622"/>
      <c r="DK34" s="623"/>
      <c r="DL34" s="627">
        <v>562862</v>
      </c>
      <c r="DM34" s="622"/>
      <c r="DN34" s="622"/>
      <c r="DO34" s="622"/>
      <c r="DP34" s="622"/>
      <c r="DQ34" s="622"/>
      <c r="DR34" s="622"/>
      <c r="DS34" s="622"/>
      <c r="DT34" s="622"/>
      <c r="DU34" s="622"/>
      <c r="DV34" s="623"/>
      <c r="DW34" s="624">
        <v>13.1</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823809</v>
      </c>
      <c r="S35" s="622"/>
      <c r="T35" s="622"/>
      <c r="U35" s="622"/>
      <c r="V35" s="622"/>
      <c r="W35" s="622"/>
      <c r="X35" s="622"/>
      <c r="Y35" s="623"/>
      <c r="Z35" s="659">
        <v>9.3000000000000007</v>
      </c>
      <c r="AA35" s="659"/>
      <c r="AB35" s="659"/>
      <c r="AC35" s="659"/>
      <c r="AD35" s="660" t="s">
        <v>241</v>
      </c>
      <c r="AE35" s="660"/>
      <c r="AF35" s="660"/>
      <c r="AG35" s="660"/>
      <c r="AH35" s="660"/>
      <c r="AI35" s="660"/>
      <c r="AJ35" s="660"/>
      <c r="AK35" s="660"/>
      <c r="AL35" s="624" t="s">
        <v>247</v>
      </c>
      <c r="AM35" s="625"/>
      <c r="AN35" s="625"/>
      <c r="AO35" s="661"/>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44340</v>
      </c>
      <c r="CS35" s="634"/>
      <c r="CT35" s="634"/>
      <c r="CU35" s="634"/>
      <c r="CV35" s="634"/>
      <c r="CW35" s="634"/>
      <c r="CX35" s="634"/>
      <c r="CY35" s="635"/>
      <c r="CZ35" s="624">
        <v>0.5</v>
      </c>
      <c r="DA35" s="636"/>
      <c r="DB35" s="636"/>
      <c r="DC35" s="637"/>
      <c r="DD35" s="627">
        <v>37240</v>
      </c>
      <c r="DE35" s="634"/>
      <c r="DF35" s="634"/>
      <c r="DG35" s="634"/>
      <c r="DH35" s="634"/>
      <c r="DI35" s="634"/>
      <c r="DJ35" s="634"/>
      <c r="DK35" s="635"/>
      <c r="DL35" s="627">
        <v>20936</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701014</v>
      </c>
      <c r="S36" s="622"/>
      <c r="T36" s="622"/>
      <c r="U36" s="622"/>
      <c r="V36" s="622"/>
      <c r="W36" s="622"/>
      <c r="X36" s="622"/>
      <c r="Y36" s="623"/>
      <c r="Z36" s="659">
        <v>7.9</v>
      </c>
      <c r="AA36" s="659"/>
      <c r="AB36" s="659"/>
      <c r="AC36" s="659"/>
      <c r="AD36" s="660" t="s">
        <v>247</v>
      </c>
      <c r="AE36" s="660"/>
      <c r="AF36" s="660"/>
      <c r="AG36" s="660"/>
      <c r="AH36" s="660"/>
      <c r="AI36" s="660"/>
      <c r="AJ36" s="660"/>
      <c r="AK36" s="660"/>
      <c r="AL36" s="624" t="s">
        <v>247</v>
      </c>
      <c r="AM36" s="625"/>
      <c r="AN36" s="625"/>
      <c r="AO36" s="661"/>
      <c r="AP36" s="222"/>
      <c r="AQ36" s="670" t="s">
        <v>336</v>
      </c>
      <c r="AR36" s="671"/>
      <c r="AS36" s="671"/>
      <c r="AT36" s="671"/>
      <c r="AU36" s="671"/>
      <c r="AV36" s="671"/>
      <c r="AW36" s="671"/>
      <c r="AX36" s="671"/>
      <c r="AY36" s="672"/>
      <c r="AZ36" s="673">
        <v>969568</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372738</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1296270</v>
      </c>
      <c r="CS36" s="622"/>
      <c r="CT36" s="622"/>
      <c r="CU36" s="622"/>
      <c r="CV36" s="622"/>
      <c r="CW36" s="622"/>
      <c r="CX36" s="622"/>
      <c r="CY36" s="623"/>
      <c r="CZ36" s="624">
        <v>15.6</v>
      </c>
      <c r="DA36" s="636"/>
      <c r="DB36" s="636"/>
      <c r="DC36" s="637"/>
      <c r="DD36" s="627">
        <v>940074</v>
      </c>
      <c r="DE36" s="622"/>
      <c r="DF36" s="622"/>
      <c r="DG36" s="622"/>
      <c r="DH36" s="622"/>
      <c r="DI36" s="622"/>
      <c r="DJ36" s="622"/>
      <c r="DK36" s="623"/>
      <c r="DL36" s="627">
        <v>672071</v>
      </c>
      <c r="DM36" s="622"/>
      <c r="DN36" s="622"/>
      <c r="DO36" s="622"/>
      <c r="DP36" s="622"/>
      <c r="DQ36" s="622"/>
      <c r="DR36" s="622"/>
      <c r="DS36" s="622"/>
      <c r="DT36" s="622"/>
      <c r="DU36" s="622"/>
      <c r="DV36" s="623"/>
      <c r="DW36" s="624">
        <v>15.6</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43804</v>
      </c>
      <c r="S37" s="622"/>
      <c r="T37" s="622"/>
      <c r="U37" s="622"/>
      <c r="V37" s="622"/>
      <c r="W37" s="622"/>
      <c r="X37" s="622"/>
      <c r="Y37" s="623"/>
      <c r="Z37" s="659">
        <v>0.5</v>
      </c>
      <c r="AA37" s="659"/>
      <c r="AB37" s="659"/>
      <c r="AC37" s="659"/>
      <c r="AD37" s="660">
        <v>22</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318246</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368319</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538363</v>
      </c>
      <c r="CS37" s="634"/>
      <c r="CT37" s="634"/>
      <c r="CU37" s="634"/>
      <c r="CV37" s="634"/>
      <c r="CW37" s="634"/>
      <c r="CX37" s="634"/>
      <c r="CY37" s="635"/>
      <c r="CZ37" s="624">
        <v>6.5</v>
      </c>
      <c r="DA37" s="636"/>
      <c r="DB37" s="636"/>
      <c r="DC37" s="637"/>
      <c r="DD37" s="627">
        <v>530213</v>
      </c>
      <c r="DE37" s="634"/>
      <c r="DF37" s="634"/>
      <c r="DG37" s="634"/>
      <c r="DH37" s="634"/>
      <c r="DI37" s="634"/>
      <c r="DJ37" s="634"/>
      <c r="DK37" s="635"/>
      <c r="DL37" s="627">
        <v>525152</v>
      </c>
      <c r="DM37" s="634"/>
      <c r="DN37" s="634"/>
      <c r="DO37" s="634"/>
      <c r="DP37" s="634"/>
      <c r="DQ37" s="634"/>
      <c r="DR37" s="634"/>
      <c r="DS37" s="634"/>
      <c r="DT37" s="634"/>
      <c r="DU37" s="634"/>
      <c r="DV37" s="635"/>
      <c r="DW37" s="624">
        <v>12.2</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220085</v>
      </c>
      <c r="S38" s="622"/>
      <c r="T38" s="622"/>
      <c r="U38" s="622"/>
      <c r="V38" s="622"/>
      <c r="W38" s="622"/>
      <c r="X38" s="622"/>
      <c r="Y38" s="623"/>
      <c r="Z38" s="659">
        <v>2.5</v>
      </c>
      <c r="AA38" s="659"/>
      <c r="AB38" s="659"/>
      <c r="AC38" s="659"/>
      <c r="AD38" s="660" t="s">
        <v>241</v>
      </c>
      <c r="AE38" s="660"/>
      <c r="AF38" s="660"/>
      <c r="AG38" s="660"/>
      <c r="AH38" s="660"/>
      <c r="AI38" s="660"/>
      <c r="AJ38" s="660"/>
      <c r="AK38" s="660"/>
      <c r="AL38" s="624" t="s">
        <v>247</v>
      </c>
      <c r="AM38" s="625"/>
      <c r="AN38" s="625"/>
      <c r="AO38" s="661"/>
      <c r="AQ38" s="654" t="s">
        <v>344</v>
      </c>
      <c r="AR38" s="655"/>
      <c r="AS38" s="655"/>
      <c r="AT38" s="655"/>
      <c r="AU38" s="655"/>
      <c r="AV38" s="655"/>
      <c r="AW38" s="655"/>
      <c r="AX38" s="655"/>
      <c r="AY38" s="656"/>
      <c r="AZ38" s="621" t="s">
        <v>141</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1969</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969568</v>
      </c>
      <c r="CS38" s="622"/>
      <c r="CT38" s="622"/>
      <c r="CU38" s="622"/>
      <c r="CV38" s="622"/>
      <c r="CW38" s="622"/>
      <c r="CX38" s="622"/>
      <c r="CY38" s="623"/>
      <c r="CZ38" s="624">
        <v>11.6</v>
      </c>
      <c r="DA38" s="636"/>
      <c r="DB38" s="636"/>
      <c r="DC38" s="637"/>
      <c r="DD38" s="627">
        <v>910320</v>
      </c>
      <c r="DE38" s="622"/>
      <c r="DF38" s="622"/>
      <c r="DG38" s="622"/>
      <c r="DH38" s="622"/>
      <c r="DI38" s="622"/>
      <c r="DJ38" s="622"/>
      <c r="DK38" s="623"/>
      <c r="DL38" s="627">
        <v>809823</v>
      </c>
      <c r="DM38" s="622"/>
      <c r="DN38" s="622"/>
      <c r="DO38" s="622"/>
      <c r="DP38" s="622"/>
      <c r="DQ38" s="622"/>
      <c r="DR38" s="622"/>
      <c r="DS38" s="622"/>
      <c r="DT38" s="622"/>
      <c r="DU38" s="622"/>
      <c r="DV38" s="623"/>
      <c r="DW38" s="624">
        <v>18.8</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247</v>
      </c>
      <c r="AA39" s="659"/>
      <c r="AB39" s="659"/>
      <c r="AC39" s="659"/>
      <c r="AD39" s="660" t="s">
        <v>247</v>
      </c>
      <c r="AE39" s="660"/>
      <c r="AF39" s="660"/>
      <c r="AG39" s="660"/>
      <c r="AH39" s="660"/>
      <c r="AI39" s="660"/>
      <c r="AJ39" s="660"/>
      <c r="AK39" s="660"/>
      <c r="AL39" s="624" t="s">
        <v>247</v>
      </c>
      <c r="AM39" s="625"/>
      <c r="AN39" s="625"/>
      <c r="AO39" s="661"/>
      <c r="AQ39" s="654" t="s">
        <v>348</v>
      </c>
      <c r="AR39" s="655"/>
      <c r="AS39" s="655"/>
      <c r="AT39" s="655"/>
      <c r="AU39" s="655"/>
      <c r="AV39" s="655"/>
      <c r="AW39" s="655"/>
      <c r="AX39" s="655"/>
      <c r="AY39" s="656"/>
      <c r="AZ39" s="621" t="s">
        <v>241</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3563</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1221215</v>
      </c>
      <c r="CS39" s="634"/>
      <c r="CT39" s="634"/>
      <c r="CU39" s="634"/>
      <c r="CV39" s="634"/>
      <c r="CW39" s="634"/>
      <c r="CX39" s="634"/>
      <c r="CY39" s="635"/>
      <c r="CZ39" s="624">
        <v>14.7</v>
      </c>
      <c r="DA39" s="636"/>
      <c r="DB39" s="636"/>
      <c r="DC39" s="637"/>
      <c r="DD39" s="627">
        <v>342836</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42885</v>
      </c>
      <c r="S40" s="622"/>
      <c r="T40" s="622"/>
      <c r="U40" s="622"/>
      <c r="V40" s="622"/>
      <c r="W40" s="622"/>
      <c r="X40" s="622"/>
      <c r="Y40" s="623"/>
      <c r="Z40" s="659">
        <v>0.5</v>
      </c>
      <c r="AA40" s="659"/>
      <c r="AB40" s="659"/>
      <c r="AC40" s="659"/>
      <c r="AD40" s="660" t="s">
        <v>141</v>
      </c>
      <c r="AE40" s="660"/>
      <c r="AF40" s="660"/>
      <c r="AG40" s="660"/>
      <c r="AH40" s="660"/>
      <c r="AI40" s="660"/>
      <c r="AJ40" s="660"/>
      <c r="AK40" s="660"/>
      <c r="AL40" s="624" t="s">
        <v>247</v>
      </c>
      <c r="AM40" s="625"/>
      <c r="AN40" s="625"/>
      <c r="AO40" s="661"/>
      <c r="AQ40" s="654" t="s">
        <v>352</v>
      </c>
      <c r="AR40" s="655"/>
      <c r="AS40" s="655"/>
      <c r="AT40" s="655"/>
      <c r="AU40" s="655"/>
      <c r="AV40" s="655"/>
      <c r="AW40" s="655"/>
      <c r="AX40" s="655"/>
      <c r="AY40" s="656"/>
      <c r="AZ40" s="621" t="s">
        <v>247</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110</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360</v>
      </c>
      <c r="CS40" s="622"/>
      <c r="CT40" s="622"/>
      <c r="CU40" s="622"/>
      <c r="CV40" s="622"/>
      <c r="CW40" s="622"/>
      <c r="CX40" s="622"/>
      <c r="CY40" s="623"/>
      <c r="CZ40" s="624">
        <v>0</v>
      </c>
      <c r="DA40" s="636"/>
      <c r="DB40" s="636"/>
      <c r="DC40" s="637"/>
      <c r="DD40" s="627">
        <v>360</v>
      </c>
      <c r="DE40" s="622"/>
      <c r="DF40" s="622"/>
      <c r="DG40" s="622"/>
      <c r="DH40" s="622"/>
      <c r="DI40" s="622"/>
      <c r="DJ40" s="622"/>
      <c r="DK40" s="623"/>
      <c r="DL40" s="627">
        <v>360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8845247</v>
      </c>
      <c r="S41" s="646"/>
      <c r="T41" s="646"/>
      <c r="U41" s="646"/>
      <c r="V41" s="646"/>
      <c r="W41" s="646"/>
      <c r="X41" s="646"/>
      <c r="Y41" s="649"/>
      <c r="Z41" s="650">
        <v>100</v>
      </c>
      <c r="AA41" s="650"/>
      <c r="AB41" s="650"/>
      <c r="AC41" s="650"/>
      <c r="AD41" s="651">
        <v>4254687</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126061</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247</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247</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525261</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365</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480709</v>
      </c>
      <c r="CS42" s="634"/>
      <c r="CT42" s="634"/>
      <c r="CU42" s="634"/>
      <c r="CV42" s="634"/>
      <c r="CW42" s="634"/>
      <c r="CX42" s="634"/>
      <c r="CY42" s="635"/>
      <c r="CZ42" s="624">
        <v>5.8</v>
      </c>
      <c r="DA42" s="636"/>
      <c r="DB42" s="636"/>
      <c r="DC42" s="637"/>
      <c r="DD42" s="627">
        <v>132938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49323</v>
      </c>
      <c r="CS43" s="634"/>
      <c r="CT43" s="634"/>
      <c r="CU43" s="634"/>
      <c r="CV43" s="634"/>
      <c r="CW43" s="634"/>
      <c r="CX43" s="634"/>
      <c r="CY43" s="635"/>
      <c r="CZ43" s="624">
        <v>0.6</v>
      </c>
      <c r="DA43" s="636"/>
      <c r="DB43" s="636"/>
      <c r="DC43" s="637"/>
      <c r="DD43" s="627">
        <v>49323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480709</v>
      </c>
      <c r="CS44" s="622"/>
      <c r="CT44" s="622"/>
      <c r="CU44" s="622"/>
      <c r="CV44" s="622"/>
      <c r="CW44" s="622"/>
      <c r="CX44" s="622"/>
      <c r="CY44" s="623"/>
      <c r="CZ44" s="624">
        <v>5.8</v>
      </c>
      <c r="DA44" s="625"/>
      <c r="DB44" s="625"/>
      <c r="DC44" s="626"/>
      <c r="DD44" s="627">
        <v>132938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260573</v>
      </c>
      <c r="CS45" s="634"/>
      <c r="CT45" s="634"/>
      <c r="CU45" s="634"/>
      <c r="CV45" s="634"/>
      <c r="CW45" s="634"/>
      <c r="CX45" s="634"/>
      <c r="CY45" s="635"/>
      <c r="CZ45" s="624">
        <v>3.1</v>
      </c>
      <c r="DA45" s="636"/>
      <c r="DB45" s="636"/>
      <c r="DC45" s="637"/>
      <c r="DD45" s="627">
        <v>16914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186043</v>
      </c>
      <c r="CS46" s="622"/>
      <c r="CT46" s="622"/>
      <c r="CU46" s="622"/>
      <c r="CV46" s="622"/>
      <c r="CW46" s="622"/>
      <c r="CX46" s="622"/>
      <c r="CY46" s="623"/>
      <c r="CZ46" s="624">
        <v>2.2000000000000002</v>
      </c>
      <c r="DA46" s="625"/>
      <c r="DB46" s="625"/>
      <c r="DC46" s="626"/>
      <c r="DD46" s="627">
        <v>114077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247</v>
      </c>
      <c r="CS47" s="634"/>
      <c r="CT47" s="634"/>
      <c r="CU47" s="634"/>
      <c r="CV47" s="634"/>
      <c r="CW47" s="634"/>
      <c r="CX47" s="634"/>
      <c r="CY47" s="635"/>
      <c r="CZ47" s="624" t="s">
        <v>247</v>
      </c>
      <c r="DA47" s="636"/>
      <c r="DB47" s="636"/>
      <c r="DC47" s="637"/>
      <c r="DD47" s="627" t="s">
        <v>247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247</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8326499</v>
      </c>
      <c r="CS49" s="606"/>
      <c r="CT49" s="606"/>
      <c r="CU49" s="606"/>
      <c r="CV49" s="606"/>
      <c r="CW49" s="606"/>
      <c r="CX49" s="606"/>
      <c r="CY49" s="607"/>
      <c r="CZ49" s="608">
        <v>100</v>
      </c>
      <c r="DA49" s="609"/>
      <c r="DB49" s="609"/>
      <c r="DC49" s="610"/>
      <c r="DD49" s="611">
        <v>5682312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IM0NYIKbetXgzYivi4LoP5VSW0zS24Q2NpG7+fzx1p0YRngSBNAqY/sCpmXAZLOwkTW1b8o4HtYr4YXZpA/mg==" saltValue="PWZpJK/RIML2H2exSaon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70" zoomScaleSheetLayoutView="70" workbookViewId="0">
      <selection activeCell="BS69" sqref="BS69:CG6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8845</v>
      </c>
      <c r="R7" s="1103"/>
      <c r="S7" s="1103"/>
      <c r="T7" s="1103"/>
      <c r="U7" s="1103"/>
      <c r="V7" s="1103">
        <v>8326</v>
      </c>
      <c r="W7" s="1103"/>
      <c r="X7" s="1103"/>
      <c r="Y7" s="1103"/>
      <c r="Z7" s="1103"/>
      <c r="AA7" s="1103">
        <v>519</v>
      </c>
      <c r="AB7" s="1103"/>
      <c r="AC7" s="1103"/>
      <c r="AD7" s="1103"/>
      <c r="AE7" s="1104"/>
      <c r="AF7" s="1105">
        <v>503</v>
      </c>
      <c r="AG7" s="1106"/>
      <c r="AH7" s="1106"/>
      <c r="AI7" s="1106"/>
      <c r="AJ7" s="1107"/>
      <c r="AK7" s="1108">
        <v>14</v>
      </c>
      <c r="AL7" s="1109"/>
      <c r="AM7" s="1109"/>
      <c r="AN7" s="1109"/>
      <c r="AO7" s="1109"/>
      <c r="AP7" s="1109">
        <v>6012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0</v>
      </c>
      <c r="CI7" s="1097"/>
      <c r="CJ7" s="1097"/>
      <c r="CK7" s="1097"/>
      <c r="CL7" s="1098"/>
      <c r="CM7" s="1096">
        <v>19</v>
      </c>
      <c r="CN7" s="1097"/>
      <c r="CO7" s="1097"/>
      <c r="CP7" s="1097"/>
      <c r="CQ7" s="1098"/>
      <c r="CR7" s="1096">
        <v>5</v>
      </c>
      <c r="CS7" s="1097"/>
      <c r="CT7" s="1097"/>
      <c r="CU7" s="1097"/>
      <c r="CV7" s="1098"/>
      <c r="CW7" s="1096" t="s">
        <v>582</v>
      </c>
      <c r="CX7" s="1097"/>
      <c r="CY7" s="1097"/>
      <c r="CZ7" s="1097"/>
      <c r="DA7" s="1098"/>
      <c r="DB7" s="1096" t="s">
        <v>582</v>
      </c>
      <c r="DC7" s="1097"/>
      <c r="DD7" s="1097"/>
      <c r="DE7" s="1097"/>
      <c r="DF7" s="1098"/>
      <c r="DG7" s="1096" t="s">
        <v>582</v>
      </c>
      <c r="DH7" s="1097"/>
      <c r="DI7" s="1097"/>
      <c r="DJ7" s="1097"/>
      <c r="DK7" s="1098"/>
      <c r="DL7" s="1096" t="s">
        <v>582</v>
      </c>
      <c r="DM7" s="1097"/>
      <c r="DN7" s="1097"/>
      <c r="DO7" s="1097"/>
      <c r="DP7" s="1098"/>
      <c r="DQ7" s="1096" t="s">
        <v>582</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-12</v>
      </c>
      <c r="CI8" s="990"/>
      <c r="CJ8" s="990"/>
      <c r="CK8" s="990"/>
      <c r="CL8" s="991"/>
      <c r="CM8" s="989">
        <v>50</v>
      </c>
      <c r="CN8" s="990"/>
      <c r="CO8" s="990"/>
      <c r="CP8" s="990"/>
      <c r="CQ8" s="991"/>
      <c r="CR8" s="989">
        <v>15</v>
      </c>
      <c r="CS8" s="990"/>
      <c r="CT8" s="990"/>
      <c r="CU8" s="990"/>
      <c r="CV8" s="991"/>
      <c r="CW8" s="989" t="s">
        <v>582</v>
      </c>
      <c r="CX8" s="990"/>
      <c r="CY8" s="990"/>
      <c r="CZ8" s="990"/>
      <c r="DA8" s="991"/>
      <c r="DB8" s="989" t="s">
        <v>582</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503</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247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2163</v>
      </c>
      <c r="R28" s="1051"/>
      <c r="S28" s="1051"/>
      <c r="T28" s="1051"/>
      <c r="U28" s="1051"/>
      <c r="V28" s="1051">
        <v>1815</v>
      </c>
      <c r="W28" s="1051"/>
      <c r="X28" s="1051"/>
      <c r="Y28" s="1051"/>
      <c r="Z28" s="1051"/>
      <c r="AA28" s="1051">
        <v>348</v>
      </c>
      <c r="AB28" s="1051"/>
      <c r="AC28" s="1051"/>
      <c r="AD28" s="1051"/>
      <c r="AE28" s="1052"/>
      <c r="AF28" s="1053">
        <v>373</v>
      </c>
      <c r="AG28" s="1051"/>
      <c r="AH28" s="1051"/>
      <c r="AI28" s="1051"/>
      <c r="AJ28" s="1054"/>
      <c r="AK28" s="1042">
        <v>100</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1867</v>
      </c>
      <c r="R29" s="1039"/>
      <c r="S29" s="1039"/>
      <c r="T29" s="1039"/>
      <c r="U29" s="1039"/>
      <c r="V29" s="1039">
        <v>1537</v>
      </c>
      <c r="W29" s="1039"/>
      <c r="X29" s="1039"/>
      <c r="Y29" s="1039"/>
      <c r="Z29" s="1039"/>
      <c r="AA29" s="1039">
        <v>330</v>
      </c>
      <c r="AB29" s="1039"/>
      <c r="AC29" s="1039"/>
      <c r="AD29" s="1039"/>
      <c r="AE29" s="1040"/>
      <c r="AF29" s="1035">
        <v>363</v>
      </c>
      <c r="AG29" s="1036"/>
      <c r="AH29" s="1036"/>
      <c r="AI29" s="1036"/>
      <c r="AJ29" s="1037"/>
      <c r="AK29" s="980">
        <v>243</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200</v>
      </c>
      <c r="R30" s="1039"/>
      <c r="S30" s="1039"/>
      <c r="T30" s="1039"/>
      <c r="U30" s="1039"/>
      <c r="V30" s="1039">
        <v>198</v>
      </c>
      <c r="W30" s="1039"/>
      <c r="X30" s="1039"/>
      <c r="Y30" s="1039"/>
      <c r="Z30" s="1039"/>
      <c r="AA30" s="1039">
        <v>2</v>
      </c>
      <c r="AB30" s="1039"/>
      <c r="AC30" s="1039"/>
      <c r="AD30" s="1039"/>
      <c r="AE30" s="1040"/>
      <c r="AF30" s="1035">
        <v>10</v>
      </c>
      <c r="AG30" s="1036"/>
      <c r="AH30" s="1036"/>
      <c r="AI30" s="1036"/>
      <c r="AJ30" s="1037"/>
      <c r="AK30" s="980">
        <v>63</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601</v>
      </c>
      <c r="R31" s="1039"/>
      <c r="S31" s="1039"/>
      <c r="T31" s="1039"/>
      <c r="U31" s="1039"/>
      <c r="V31" s="1039">
        <v>553</v>
      </c>
      <c r="W31" s="1039"/>
      <c r="X31" s="1039"/>
      <c r="Y31" s="1039"/>
      <c r="Z31" s="1039"/>
      <c r="AA31" s="1039">
        <v>48</v>
      </c>
      <c r="AB31" s="1039"/>
      <c r="AC31" s="1039"/>
      <c r="AD31" s="1039"/>
      <c r="AE31" s="1040"/>
      <c r="AF31" s="1035">
        <v>48</v>
      </c>
      <c r="AG31" s="1036"/>
      <c r="AH31" s="1036"/>
      <c r="AI31" s="1036"/>
      <c r="AJ31" s="1037"/>
      <c r="AK31" s="980">
        <v>318</v>
      </c>
      <c r="AL31" s="971"/>
      <c r="AM31" s="971"/>
      <c r="AN31" s="971"/>
      <c r="AO31" s="971"/>
      <c r="AP31" s="971">
        <v>3071</v>
      </c>
      <c r="AQ31" s="971"/>
      <c r="AR31" s="971"/>
      <c r="AS31" s="971"/>
      <c r="AT31" s="971"/>
      <c r="AU31" s="971">
        <v>2396</v>
      </c>
      <c r="AV31" s="971"/>
      <c r="AW31" s="971"/>
      <c r="AX31" s="971"/>
      <c r="AY31" s="971"/>
      <c r="AZ31" s="1041" t="s">
        <v>582</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247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418</v>
      </c>
      <c r="AB66" s="1002"/>
      <c r="AC66" s="1002"/>
      <c r="AD66" s="1002"/>
      <c r="AE66" s="1003"/>
      <c r="AF66" s="1007" t="s">
        <v>404</v>
      </c>
      <c r="AG66" s="1008"/>
      <c r="AH66" s="1008"/>
      <c r="AI66" s="1008"/>
      <c r="AJ66" s="1009"/>
      <c r="AK66" s="1001" t="s">
        <v>419</v>
      </c>
      <c r="AL66" s="996"/>
      <c r="AM66" s="996"/>
      <c r="AN66" s="996"/>
      <c r="AO66" s="997"/>
      <c r="AP66" s="1001" t="s">
        <v>406</v>
      </c>
      <c r="AQ66" s="1002"/>
      <c r="AR66" s="1002"/>
      <c r="AS66" s="1002"/>
      <c r="AT66" s="1003"/>
      <c r="AU66" s="1001" t="s">
        <v>420</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c r="AV68" s="982"/>
      <c r="AW68" s="982"/>
      <c r="AX68" s="982"/>
      <c r="AY68" s="982"/>
      <c r="AZ68" s="983" t="s">
        <v>587</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106</v>
      </c>
      <c r="R69" s="971"/>
      <c r="S69" s="971"/>
      <c r="T69" s="971"/>
      <c r="U69" s="971"/>
      <c r="V69" s="971">
        <v>101</v>
      </c>
      <c r="W69" s="971"/>
      <c r="X69" s="971"/>
      <c r="Y69" s="971"/>
      <c r="Z69" s="971"/>
      <c r="AA69" s="971">
        <v>5</v>
      </c>
      <c r="AB69" s="971"/>
      <c r="AC69" s="971"/>
      <c r="AD69" s="971"/>
      <c r="AE69" s="971"/>
      <c r="AF69" s="971">
        <v>5</v>
      </c>
      <c r="AG69" s="971"/>
      <c r="AH69" s="971"/>
      <c r="AI69" s="971"/>
      <c r="AJ69" s="971"/>
      <c r="AK69" s="971" t="s">
        <v>582</v>
      </c>
      <c r="AL69" s="971"/>
      <c r="AM69" s="971"/>
      <c r="AN69" s="971"/>
      <c r="AO69" s="971"/>
      <c r="AP69" s="971">
        <v>54</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2501</v>
      </c>
      <c r="R70" s="971"/>
      <c r="S70" s="971"/>
      <c r="T70" s="971"/>
      <c r="U70" s="971"/>
      <c r="V70" s="971">
        <v>2421</v>
      </c>
      <c r="W70" s="971"/>
      <c r="X70" s="971"/>
      <c r="Y70" s="971"/>
      <c r="Z70" s="971"/>
      <c r="AA70" s="971">
        <v>80</v>
      </c>
      <c r="AB70" s="971"/>
      <c r="AC70" s="971"/>
      <c r="AD70" s="971"/>
      <c r="AE70" s="971"/>
      <c r="AF70" s="971">
        <v>80</v>
      </c>
      <c r="AG70" s="971"/>
      <c r="AH70" s="971"/>
      <c r="AI70" s="971"/>
      <c r="AJ70" s="971"/>
      <c r="AK70" s="971">
        <v>0</v>
      </c>
      <c r="AL70" s="971"/>
      <c r="AM70" s="971"/>
      <c r="AN70" s="971"/>
      <c r="AO70" s="971"/>
      <c r="AP70" s="971">
        <v>799</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461</v>
      </c>
      <c r="R71" s="971"/>
      <c r="S71" s="971"/>
      <c r="T71" s="971"/>
      <c r="U71" s="971"/>
      <c r="V71" s="971">
        <v>397</v>
      </c>
      <c r="W71" s="971"/>
      <c r="X71" s="971"/>
      <c r="Y71" s="971"/>
      <c r="Z71" s="971"/>
      <c r="AA71" s="971">
        <v>64</v>
      </c>
      <c r="AB71" s="971"/>
      <c r="AC71" s="971"/>
      <c r="AD71" s="971"/>
      <c r="AE71" s="971"/>
      <c r="AF71" s="971">
        <v>64</v>
      </c>
      <c r="AG71" s="971"/>
      <c r="AH71" s="971"/>
      <c r="AI71" s="971"/>
      <c r="AJ71" s="971"/>
      <c r="AK71" s="971">
        <v>35</v>
      </c>
      <c r="AL71" s="971"/>
      <c r="AM71" s="971"/>
      <c r="AN71" s="971"/>
      <c r="AO71" s="971"/>
      <c r="AP71" s="971">
        <v>8</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431</v>
      </c>
      <c r="R72" s="971"/>
      <c r="S72" s="971"/>
      <c r="T72" s="971"/>
      <c r="U72" s="971"/>
      <c r="V72" s="971">
        <v>387</v>
      </c>
      <c r="W72" s="971"/>
      <c r="X72" s="971"/>
      <c r="Y72" s="971"/>
      <c r="Z72" s="971"/>
      <c r="AA72" s="971">
        <v>44</v>
      </c>
      <c r="AB72" s="971"/>
      <c r="AC72" s="971"/>
      <c r="AD72" s="971"/>
      <c r="AE72" s="971"/>
      <c r="AF72" s="971">
        <v>398</v>
      </c>
      <c r="AG72" s="971"/>
      <c r="AH72" s="971"/>
      <c r="AI72" s="971"/>
      <c r="AJ72" s="971"/>
      <c r="AK72" s="971" t="s">
        <v>582</v>
      </c>
      <c r="AL72" s="971"/>
      <c r="AM72" s="971"/>
      <c r="AN72" s="971"/>
      <c r="AO72" s="971"/>
      <c r="AP72" s="971">
        <v>380</v>
      </c>
      <c r="AQ72" s="971"/>
      <c r="AR72" s="971"/>
      <c r="AS72" s="971"/>
      <c r="AT72" s="971"/>
      <c r="AU72" s="971"/>
      <c r="AV72" s="971"/>
      <c r="AW72" s="971"/>
      <c r="AX72" s="971"/>
      <c r="AY72" s="971"/>
      <c r="AZ72" s="972" t="s">
        <v>589</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592</v>
      </c>
      <c r="C73" s="975"/>
      <c r="D73" s="975"/>
      <c r="E73" s="975"/>
      <c r="F73" s="975"/>
      <c r="G73" s="975"/>
      <c r="H73" s="975"/>
      <c r="I73" s="975"/>
      <c r="J73" s="975"/>
      <c r="K73" s="975"/>
      <c r="L73" s="975"/>
      <c r="M73" s="975"/>
      <c r="N73" s="975"/>
      <c r="O73" s="975"/>
      <c r="P73" s="976"/>
      <c r="Q73" s="977">
        <v>254</v>
      </c>
      <c r="R73" s="971"/>
      <c r="S73" s="971"/>
      <c r="T73" s="971"/>
      <c r="U73" s="971"/>
      <c r="V73" s="971">
        <v>245</v>
      </c>
      <c r="W73" s="971"/>
      <c r="X73" s="971"/>
      <c r="Y73" s="971"/>
      <c r="Z73" s="971"/>
      <c r="AA73" s="971">
        <v>9</v>
      </c>
      <c r="AB73" s="971"/>
      <c r="AC73" s="971"/>
      <c r="AD73" s="971"/>
      <c r="AE73" s="971"/>
      <c r="AF73" s="971">
        <v>9</v>
      </c>
      <c r="AG73" s="971"/>
      <c r="AH73" s="971"/>
      <c r="AI73" s="971"/>
      <c r="AJ73" s="971"/>
      <c r="AK73" s="971" t="s">
        <v>582</v>
      </c>
      <c r="AL73" s="971"/>
      <c r="AM73" s="971"/>
      <c r="AN73" s="971"/>
      <c r="AO73" s="971"/>
      <c r="AP73" s="971" t="s">
        <v>582</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593</v>
      </c>
      <c r="C74" s="975"/>
      <c r="D74" s="975"/>
      <c r="E74" s="975"/>
      <c r="F74" s="975"/>
      <c r="G74" s="975"/>
      <c r="H74" s="975"/>
      <c r="I74" s="975"/>
      <c r="J74" s="975"/>
      <c r="K74" s="975"/>
      <c r="L74" s="975"/>
      <c r="M74" s="975"/>
      <c r="N74" s="975"/>
      <c r="O74" s="975"/>
      <c r="P74" s="976"/>
      <c r="Q74" s="977">
        <v>305293</v>
      </c>
      <c r="R74" s="971"/>
      <c r="S74" s="971"/>
      <c r="T74" s="971"/>
      <c r="U74" s="971"/>
      <c r="V74" s="971">
        <v>294817</v>
      </c>
      <c r="W74" s="971"/>
      <c r="X74" s="971"/>
      <c r="Y74" s="971"/>
      <c r="Z74" s="971"/>
      <c r="AA74" s="971">
        <v>10476</v>
      </c>
      <c r="AB74" s="971"/>
      <c r="AC74" s="971"/>
      <c r="AD74" s="971"/>
      <c r="AE74" s="971"/>
      <c r="AF74" s="971">
        <v>6371</v>
      </c>
      <c r="AG74" s="971"/>
      <c r="AH74" s="971"/>
      <c r="AI74" s="971"/>
      <c r="AJ74" s="971"/>
      <c r="AK74" s="971" t="s">
        <v>582</v>
      </c>
      <c r="AL74" s="971"/>
      <c r="AM74" s="971"/>
      <c r="AN74" s="971"/>
      <c r="AO74" s="971"/>
      <c r="AP74" s="971" t="s">
        <v>582</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315</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315</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315</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903941</v>
      </c>
      <c r="AB110" s="889"/>
      <c r="AC110" s="889"/>
      <c r="AD110" s="889"/>
      <c r="AE110" s="890"/>
      <c r="AF110" s="891">
        <v>970715</v>
      </c>
      <c r="AG110" s="889"/>
      <c r="AH110" s="889"/>
      <c r="AI110" s="889"/>
      <c r="AJ110" s="890"/>
      <c r="AK110" s="891">
        <v>976149</v>
      </c>
      <c r="AL110" s="889"/>
      <c r="AM110" s="889"/>
      <c r="AN110" s="889"/>
      <c r="AO110" s="890"/>
      <c r="AP110" s="892">
        <v>28</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7320899</v>
      </c>
      <c r="BR110" s="842"/>
      <c r="BS110" s="842"/>
      <c r="BT110" s="842"/>
      <c r="BU110" s="842"/>
      <c r="BV110" s="842">
        <v>6745488</v>
      </c>
      <c r="BW110" s="842"/>
      <c r="BX110" s="842"/>
      <c r="BY110" s="842"/>
      <c r="BZ110" s="842"/>
      <c r="CA110" s="842">
        <v>6012397</v>
      </c>
      <c r="CB110" s="842"/>
      <c r="CC110" s="842"/>
      <c r="CD110" s="842"/>
      <c r="CE110" s="842"/>
      <c r="CF110" s="866">
        <v>172.4</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247</v>
      </c>
      <c r="DM110" s="842"/>
      <c r="DN110" s="842"/>
      <c r="DO110" s="842"/>
      <c r="DP110" s="842"/>
      <c r="DQ110" s="842" t="s">
        <v>439</v>
      </c>
      <c r="DR110" s="842"/>
      <c r="DS110" s="842"/>
      <c r="DT110" s="842"/>
      <c r="DU110" s="842"/>
      <c r="DV110" s="843" t="s">
        <v>438</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438</v>
      </c>
      <c r="AL111" s="919"/>
      <c r="AM111" s="919"/>
      <c r="AN111" s="919"/>
      <c r="AO111" s="920"/>
      <c r="AP111" s="922" t="s">
        <v>247</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247</v>
      </c>
      <c r="BR111" s="817"/>
      <c r="BS111" s="817"/>
      <c r="BT111" s="817"/>
      <c r="BU111" s="817"/>
      <c r="BV111" s="817" t="s">
        <v>442</v>
      </c>
      <c r="BW111" s="817"/>
      <c r="BX111" s="817"/>
      <c r="BY111" s="817"/>
      <c r="BZ111" s="817"/>
      <c r="CA111" s="817" t="s">
        <v>439</v>
      </c>
      <c r="CB111" s="817"/>
      <c r="CC111" s="817"/>
      <c r="CD111" s="817"/>
      <c r="CE111" s="817"/>
      <c r="CF111" s="875" t="s">
        <v>438</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247</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247</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3080452</v>
      </c>
      <c r="BR112" s="817"/>
      <c r="BS112" s="817"/>
      <c r="BT112" s="817"/>
      <c r="BU112" s="817"/>
      <c r="BV112" s="817">
        <v>3173273</v>
      </c>
      <c r="BW112" s="817"/>
      <c r="BX112" s="817"/>
      <c r="BY112" s="817"/>
      <c r="BZ112" s="817"/>
      <c r="CA112" s="817">
        <v>3021280</v>
      </c>
      <c r="CB112" s="817"/>
      <c r="CC112" s="817"/>
      <c r="CD112" s="817"/>
      <c r="CE112" s="817"/>
      <c r="CF112" s="875">
        <v>86.6</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247</v>
      </c>
      <c r="DM112" s="817"/>
      <c r="DN112" s="817"/>
      <c r="DO112" s="817"/>
      <c r="DP112" s="817"/>
      <c r="DQ112" s="817" t="s">
        <v>438</v>
      </c>
      <c r="DR112" s="817"/>
      <c r="DS112" s="817"/>
      <c r="DT112" s="817"/>
      <c r="DU112" s="817"/>
      <c r="DV112" s="794" t="s">
        <v>442</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259097</v>
      </c>
      <c r="AB113" s="919"/>
      <c r="AC113" s="919"/>
      <c r="AD113" s="919"/>
      <c r="AE113" s="920"/>
      <c r="AF113" s="921">
        <v>263042</v>
      </c>
      <c r="AG113" s="919"/>
      <c r="AH113" s="919"/>
      <c r="AI113" s="919"/>
      <c r="AJ113" s="920"/>
      <c r="AK113" s="921">
        <v>261600</v>
      </c>
      <c r="AL113" s="919"/>
      <c r="AM113" s="919"/>
      <c r="AN113" s="919"/>
      <c r="AO113" s="920"/>
      <c r="AP113" s="922">
        <v>7.5</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203939</v>
      </c>
      <c r="BR113" s="817"/>
      <c r="BS113" s="817"/>
      <c r="BT113" s="817"/>
      <c r="BU113" s="817"/>
      <c r="BV113" s="817">
        <v>185636</v>
      </c>
      <c r="BW113" s="817"/>
      <c r="BX113" s="817"/>
      <c r="BY113" s="817"/>
      <c r="BZ113" s="817"/>
      <c r="CA113" s="817">
        <v>135289</v>
      </c>
      <c r="CB113" s="817"/>
      <c r="CC113" s="817"/>
      <c r="CD113" s="817"/>
      <c r="CE113" s="817"/>
      <c r="CF113" s="875">
        <v>3.9</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247</v>
      </c>
      <c r="DH113" s="780"/>
      <c r="DI113" s="780"/>
      <c r="DJ113" s="780"/>
      <c r="DK113" s="781"/>
      <c r="DL113" s="782" t="s">
        <v>439</v>
      </c>
      <c r="DM113" s="780"/>
      <c r="DN113" s="780"/>
      <c r="DO113" s="780"/>
      <c r="DP113" s="781"/>
      <c r="DQ113" s="782" t="s">
        <v>247</v>
      </c>
      <c r="DR113" s="780"/>
      <c r="DS113" s="780"/>
      <c r="DT113" s="780"/>
      <c r="DU113" s="781"/>
      <c r="DV113" s="824" t="s">
        <v>247</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45064</v>
      </c>
      <c r="AB114" s="780"/>
      <c r="AC114" s="780"/>
      <c r="AD114" s="780"/>
      <c r="AE114" s="781"/>
      <c r="AF114" s="782">
        <v>37843</v>
      </c>
      <c r="AG114" s="780"/>
      <c r="AH114" s="780"/>
      <c r="AI114" s="780"/>
      <c r="AJ114" s="781"/>
      <c r="AK114" s="782">
        <v>40024</v>
      </c>
      <c r="AL114" s="780"/>
      <c r="AM114" s="780"/>
      <c r="AN114" s="780"/>
      <c r="AO114" s="781"/>
      <c r="AP114" s="824">
        <v>1.1000000000000001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680167</v>
      </c>
      <c r="BR114" s="817"/>
      <c r="BS114" s="817"/>
      <c r="BT114" s="817"/>
      <c r="BU114" s="817"/>
      <c r="BV114" s="817">
        <v>488263</v>
      </c>
      <c r="BW114" s="817"/>
      <c r="BX114" s="817"/>
      <c r="BY114" s="817"/>
      <c r="BZ114" s="817"/>
      <c r="CA114" s="817">
        <v>473439</v>
      </c>
      <c r="CB114" s="817"/>
      <c r="CC114" s="817"/>
      <c r="CD114" s="817"/>
      <c r="CE114" s="817"/>
      <c r="CF114" s="875">
        <v>13.6</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247</v>
      </c>
      <c r="DM114" s="780"/>
      <c r="DN114" s="780"/>
      <c r="DO114" s="780"/>
      <c r="DP114" s="781"/>
      <c r="DQ114" s="782" t="s">
        <v>247</v>
      </c>
      <c r="DR114" s="780"/>
      <c r="DS114" s="780"/>
      <c r="DT114" s="780"/>
      <c r="DU114" s="781"/>
      <c r="DV114" s="824" t="s">
        <v>442</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1663</v>
      </c>
      <c r="AB115" s="919"/>
      <c r="AC115" s="919"/>
      <c r="AD115" s="919"/>
      <c r="AE115" s="920"/>
      <c r="AF115" s="921">
        <v>7588</v>
      </c>
      <c r="AG115" s="919"/>
      <c r="AH115" s="919"/>
      <c r="AI115" s="919"/>
      <c r="AJ115" s="920"/>
      <c r="AK115" s="921">
        <v>6461</v>
      </c>
      <c r="AL115" s="919"/>
      <c r="AM115" s="919"/>
      <c r="AN115" s="919"/>
      <c r="AO115" s="920"/>
      <c r="AP115" s="922">
        <v>0.2</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442</v>
      </c>
      <c r="BW115" s="817"/>
      <c r="BX115" s="817"/>
      <c r="BY115" s="817"/>
      <c r="BZ115" s="817"/>
      <c r="CA115" s="817" t="s">
        <v>247</v>
      </c>
      <c r="CB115" s="817"/>
      <c r="CC115" s="817"/>
      <c r="CD115" s="817"/>
      <c r="CE115" s="817"/>
      <c r="CF115" s="875" t="s">
        <v>442</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442</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247</v>
      </c>
      <c r="AG116" s="780"/>
      <c r="AH116" s="780"/>
      <c r="AI116" s="780"/>
      <c r="AJ116" s="781"/>
      <c r="AK116" s="782" t="s">
        <v>247</v>
      </c>
      <c r="AL116" s="780"/>
      <c r="AM116" s="780"/>
      <c r="AN116" s="780"/>
      <c r="AO116" s="781"/>
      <c r="AP116" s="824" t="s">
        <v>247</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442</v>
      </c>
      <c r="BW116" s="817"/>
      <c r="BX116" s="817"/>
      <c r="BY116" s="817"/>
      <c r="BZ116" s="817"/>
      <c r="CA116" s="817" t="s">
        <v>247</v>
      </c>
      <c r="CB116" s="817"/>
      <c r="CC116" s="817"/>
      <c r="CD116" s="817"/>
      <c r="CE116" s="817"/>
      <c r="CF116" s="875" t="s">
        <v>439</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247</v>
      </c>
      <c r="DH116" s="780"/>
      <c r="DI116" s="780"/>
      <c r="DJ116" s="780"/>
      <c r="DK116" s="781"/>
      <c r="DL116" s="782" t="s">
        <v>442</v>
      </c>
      <c r="DM116" s="780"/>
      <c r="DN116" s="780"/>
      <c r="DO116" s="780"/>
      <c r="DP116" s="781"/>
      <c r="DQ116" s="782" t="s">
        <v>247</v>
      </c>
      <c r="DR116" s="780"/>
      <c r="DS116" s="780"/>
      <c r="DT116" s="780"/>
      <c r="DU116" s="781"/>
      <c r="DV116" s="824" t="s">
        <v>439</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1209765</v>
      </c>
      <c r="AB117" s="903"/>
      <c r="AC117" s="903"/>
      <c r="AD117" s="903"/>
      <c r="AE117" s="904"/>
      <c r="AF117" s="905">
        <v>1279188</v>
      </c>
      <c r="AG117" s="903"/>
      <c r="AH117" s="903"/>
      <c r="AI117" s="903"/>
      <c r="AJ117" s="904"/>
      <c r="AK117" s="905">
        <v>1284234</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247</v>
      </c>
      <c r="BR117" s="817"/>
      <c r="BS117" s="817"/>
      <c r="BT117" s="817"/>
      <c r="BU117" s="817"/>
      <c r="BV117" s="817" t="s">
        <v>442</v>
      </c>
      <c r="BW117" s="817"/>
      <c r="BX117" s="817"/>
      <c r="BY117" s="817"/>
      <c r="BZ117" s="817"/>
      <c r="CA117" s="817" t="s">
        <v>442</v>
      </c>
      <c r="CB117" s="817"/>
      <c r="CC117" s="817"/>
      <c r="CD117" s="817"/>
      <c r="CE117" s="817"/>
      <c r="CF117" s="875" t="s">
        <v>442</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442</v>
      </c>
      <c r="DR117" s="780"/>
      <c r="DS117" s="780"/>
      <c r="DT117" s="780"/>
      <c r="DU117" s="781"/>
      <c r="DV117" s="824" t="s">
        <v>442</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315</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247</v>
      </c>
      <c r="BR118" s="845"/>
      <c r="BS118" s="845"/>
      <c r="BT118" s="845"/>
      <c r="BU118" s="845"/>
      <c r="BV118" s="845" t="s">
        <v>247</v>
      </c>
      <c r="BW118" s="845"/>
      <c r="BX118" s="845"/>
      <c r="BY118" s="845"/>
      <c r="BZ118" s="845"/>
      <c r="CA118" s="845" t="s">
        <v>247</v>
      </c>
      <c r="CB118" s="845"/>
      <c r="CC118" s="845"/>
      <c r="CD118" s="845"/>
      <c r="CE118" s="845"/>
      <c r="CF118" s="875" t="s">
        <v>247</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247</v>
      </c>
      <c r="DH118" s="780"/>
      <c r="DI118" s="780"/>
      <c r="DJ118" s="780"/>
      <c r="DK118" s="781"/>
      <c r="DL118" s="782" t="s">
        <v>247</v>
      </c>
      <c r="DM118" s="780"/>
      <c r="DN118" s="780"/>
      <c r="DO118" s="780"/>
      <c r="DP118" s="781"/>
      <c r="DQ118" s="782" t="s">
        <v>247</v>
      </c>
      <c r="DR118" s="780"/>
      <c r="DS118" s="780"/>
      <c r="DT118" s="780"/>
      <c r="DU118" s="781"/>
      <c r="DV118" s="824" t="s">
        <v>247</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247</v>
      </c>
      <c r="AB119" s="889"/>
      <c r="AC119" s="889"/>
      <c r="AD119" s="889"/>
      <c r="AE119" s="890"/>
      <c r="AF119" s="891" t="s">
        <v>247</v>
      </c>
      <c r="AG119" s="889"/>
      <c r="AH119" s="889"/>
      <c r="AI119" s="889"/>
      <c r="AJ119" s="890"/>
      <c r="AK119" s="891" t="s">
        <v>438</v>
      </c>
      <c r="AL119" s="889"/>
      <c r="AM119" s="889"/>
      <c r="AN119" s="889"/>
      <c r="AO119" s="890"/>
      <c r="AP119" s="892" t="s">
        <v>442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465</v>
      </c>
      <c r="BP119" s="878"/>
      <c r="BQ119" s="879">
        <v>11285457</v>
      </c>
      <c r="BR119" s="845"/>
      <c r="BS119" s="845"/>
      <c r="BT119" s="845"/>
      <c r="BU119" s="845"/>
      <c r="BV119" s="845">
        <v>10592660</v>
      </c>
      <c r="BW119" s="845"/>
      <c r="BX119" s="845"/>
      <c r="BY119" s="845"/>
      <c r="BZ119" s="845"/>
      <c r="CA119" s="845">
        <v>9642405</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438</v>
      </c>
      <c r="DH119" s="764"/>
      <c r="DI119" s="764"/>
      <c r="DJ119" s="764"/>
      <c r="DK119" s="765"/>
      <c r="DL119" s="766" t="s">
        <v>438</v>
      </c>
      <c r="DM119" s="764"/>
      <c r="DN119" s="764"/>
      <c r="DO119" s="764"/>
      <c r="DP119" s="765"/>
      <c r="DQ119" s="766" t="s">
        <v>438</v>
      </c>
      <c r="DR119" s="764"/>
      <c r="DS119" s="764"/>
      <c r="DT119" s="764"/>
      <c r="DU119" s="765"/>
      <c r="DV119" s="848" t="s">
        <v>438</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438</v>
      </c>
      <c r="AG120" s="780"/>
      <c r="AH120" s="780"/>
      <c r="AI120" s="780"/>
      <c r="AJ120" s="781"/>
      <c r="AK120" s="782" t="s">
        <v>438</v>
      </c>
      <c r="AL120" s="780"/>
      <c r="AM120" s="780"/>
      <c r="AN120" s="780"/>
      <c r="AO120" s="781"/>
      <c r="AP120" s="824" t="s">
        <v>438</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2279815</v>
      </c>
      <c r="BR120" s="842"/>
      <c r="BS120" s="842"/>
      <c r="BT120" s="842"/>
      <c r="BU120" s="842"/>
      <c r="BV120" s="842">
        <v>2245011</v>
      </c>
      <c r="BW120" s="842"/>
      <c r="BX120" s="842"/>
      <c r="BY120" s="842"/>
      <c r="BZ120" s="842"/>
      <c r="CA120" s="842">
        <v>2724419</v>
      </c>
      <c r="CB120" s="842"/>
      <c r="CC120" s="842"/>
      <c r="CD120" s="842"/>
      <c r="CE120" s="842"/>
      <c r="CF120" s="866">
        <v>78.099999999999994</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3080452</v>
      </c>
      <c r="DH120" s="842"/>
      <c r="DI120" s="842"/>
      <c r="DJ120" s="842"/>
      <c r="DK120" s="842"/>
      <c r="DL120" s="842">
        <v>3173273</v>
      </c>
      <c r="DM120" s="842"/>
      <c r="DN120" s="842"/>
      <c r="DO120" s="842"/>
      <c r="DP120" s="842"/>
      <c r="DQ120" s="842">
        <v>3021280</v>
      </c>
      <c r="DR120" s="842"/>
      <c r="DS120" s="842"/>
      <c r="DT120" s="842"/>
      <c r="DU120" s="842"/>
      <c r="DV120" s="843">
        <v>86.6</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438</v>
      </c>
      <c r="AG121" s="780"/>
      <c r="AH121" s="780"/>
      <c r="AI121" s="780"/>
      <c r="AJ121" s="781"/>
      <c r="AK121" s="782" t="s">
        <v>438</v>
      </c>
      <c r="AL121" s="780"/>
      <c r="AM121" s="780"/>
      <c r="AN121" s="780"/>
      <c r="AO121" s="781"/>
      <c r="AP121" s="824" t="s">
        <v>438</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163374</v>
      </c>
      <c r="BR121" s="817"/>
      <c r="BS121" s="817"/>
      <c r="BT121" s="817"/>
      <c r="BU121" s="817"/>
      <c r="BV121" s="817">
        <v>150777</v>
      </c>
      <c r="BW121" s="817"/>
      <c r="BX121" s="817"/>
      <c r="BY121" s="817"/>
      <c r="BZ121" s="817"/>
      <c r="CA121" s="817">
        <v>123409</v>
      </c>
      <c r="CB121" s="817"/>
      <c r="CC121" s="817"/>
      <c r="CD121" s="817"/>
      <c r="CE121" s="817"/>
      <c r="CF121" s="875">
        <v>3.5</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438</v>
      </c>
      <c r="DH121" s="817"/>
      <c r="DI121" s="817"/>
      <c r="DJ121" s="817"/>
      <c r="DK121" s="817"/>
      <c r="DL121" s="817" t="s">
        <v>438</v>
      </c>
      <c r="DM121" s="817"/>
      <c r="DN121" s="817"/>
      <c r="DO121" s="817"/>
      <c r="DP121" s="817"/>
      <c r="DQ121" s="817" t="s">
        <v>438</v>
      </c>
      <c r="DR121" s="817"/>
      <c r="DS121" s="817"/>
      <c r="DT121" s="817"/>
      <c r="DU121" s="817"/>
      <c r="DV121" s="794" t="s">
        <v>438</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247</v>
      </c>
      <c r="AL122" s="780"/>
      <c r="AM122" s="780"/>
      <c r="AN122" s="780"/>
      <c r="AO122" s="781"/>
      <c r="AP122" s="824" t="s">
        <v>438</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7356167</v>
      </c>
      <c r="BR122" s="845"/>
      <c r="BS122" s="845"/>
      <c r="BT122" s="845"/>
      <c r="BU122" s="845"/>
      <c r="BV122" s="845">
        <v>6951942</v>
      </c>
      <c r="BW122" s="845"/>
      <c r="BX122" s="845"/>
      <c r="BY122" s="845"/>
      <c r="BZ122" s="845"/>
      <c r="CA122" s="845">
        <v>6346385</v>
      </c>
      <c r="CB122" s="845"/>
      <c r="CC122" s="845"/>
      <c r="CD122" s="845"/>
      <c r="CE122" s="845"/>
      <c r="CF122" s="846">
        <v>182</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247</v>
      </c>
      <c r="DH122" s="817"/>
      <c r="DI122" s="817"/>
      <c r="DJ122" s="817"/>
      <c r="DK122" s="817"/>
      <c r="DL122" s="817" t="s">
        <v>476</v>
      </c>
      <c r="DM122" s="817"/>
      <c r="DN122" s="817"/>
      <c r="DO122" s="817"/>
      <c r="DP122" s="817"/>
      <c r="DQ122" s="817" t="s">
        <v>247</v>
      </c>
      <c r="DR122" s="817"/>
      <c r="DS122" s="817"/>
      <c r="DT122" s="817"/>
      <c r="DU122" s="817"/>
      <c r="DV122" s="794" t="s">
        <v>477</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247</v>
      </c>
      <c r="AB123" s="780"/>
      <c r="AC123" s="780"/>
      <c r="AD123" s="780"/>
      <c r="AE123" s="781"/>
      <c r="AF123" s="782" t="s">
        <v>247</v>
      </c>
      <c r="AG123" s="780"/>
      <c r="AH123" s="780"/>
      <c r="AI123" s="780"/>
      <c r="AJ123" s="781"/>
      <c r="AK123" s="782" t="s">
        <v>478</v>
      </c>
      <c r="AL123" s="780"/>
      <c r="AM123" s="780"/>
      <c r="AN123" s="780"/>
      <c r="AO123" s="781"/>
      <c r="AP123" s="824" t="s">
        <v>247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479</v>
      </c>
      <c r="BP123" s="878"/>
      <c r="BQ123" s="832">
        <v>9799356</v>
      </c>
      <c r="BR123" s="833"/>
      <c r="BS123" s="833"/>
      <c r="BT123" s="833"/>
      <c r="BU123" s="833"/>
      <c r="BV123" s="833">
        <v>9347730</v>
      </c>
      <c r="BW123" s="833"/>
      <c r="BX123" s="833"/>
      <c r="BY123" s="833"/>
      <c r="BZ123" s="833"/>
      <c r="CA123" s="833">
        <v>9194213</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247</v>
      </c>
      <c r="DH123" s="780"/>
      <c r="DI123" s="780"/>
      <c r="DJ123" s="780"/>
      <c r="DK123" s="781"/>
      <c r="DL123" s="782" t="s">
        <v>481</v>
      </c>
      <c r="DM123" s="780"/>
      <c r="DN123" s="780"/>
      <c r="DO123" s="780"/>
      <c r="DP123" s="781"/>
      <c r="DQ123" s="782" t="s">
        <v>477</v>
      </c>
      <c r="DR123" s="780"/>
      <c r="DS123" s="780"/>
      <c r="DT123" s="780"/>
      <c r="DU123" s="781"/>
      <c r="DV123" s="824" t="s">
        <v>247</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247</v>
      </c>
      <c r="AB124" s="780"/>
      <c r="AC124" s="780"/>
      <c r="AD124" s="780"/>
      <c r="AE124" s="781"/>
      <c r="AF124" s="782" t="s">
        <v>247</v>
      </c>
      <c r="AG124" s="780"/>
      <c r="AH124" s="780"/>
      <c r="AI124" s="780"/>
      <c r="AJ124" s="781"/>
      <c r="AK124" s="782" t="s">
        <v>247</v>
      </c>
      <c r="AL124" s="780"/>
      <c r="AM124" s="780"/>
      <c r="AN124" s="780"/>
      <c r="AO124" s="781"/>
      <c r="AP124" s="824" t="s">
        <v>247</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44.2</v>
      </c>
      <c r="BR124" s="831"/>
      <c r="BS124" s="831"/>
      <c r="BT124" s="831"/>
      <c r="BU124" s="831"/>
      <c r="BV124" s="831">
        <v>35.1</v>
      </c>
      <c r="BW124" s="831"/>
      <c r="BX124" s="831"/>
      <c r="BY124" s="831"/>
      <c r="BZ124" s="831"/>
      <c r="CA124" s="831">
        <v>12.8</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247</v>
      </c>
      <c r="DH124" s="764"/>
      <c r="DI124" s="764"/>
      <c r="DJ124" s="764"/>
      <c r="DK124" s="765"/>
      <c r="DL124" s="766" t="s">
        <v>247</v>
      </c>
      <c r="DM124" s="764"/>
      <c r="DN124" s="764"/>
      <c r="DO124" s="764"/>
      <c r="DP124" s="765"/>
      <c r="DQ124" s="766" t="s">
        <v>247</v>
      </c>
      <c r="DR124" s="764"/>
      <c r="DS124" s="764"/>
      <c r="DT124" s="764"/>
      <c r="DU124" s="765"/>
      <c r="DV124" s="848" t="s">
        <v>442</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247</v>
      </c>
      <c r="AB125" s="780"/>
      <c r="AC125" s="780"/>
      <c r="AD125" s="780"/>
      <c r="AE125" s="781"/>
      <c r="AF125" s="782" t="s">
        <v>247</v>
      </c>
      <c r="AG125" s="780"/>
      <c r="AH125" s="780"/>
      <c r="AI125" s="780"/>
      <c r="AJ125" s="781"/>
      <c r="AK125" s="782" t="s">
        <v>476</v>
      </c>
      <c r="AL125" s="780"/>
      <c r="AM125" s="780"/>
      <c r="AN125" s="780"/>
      <c r="AO125" s="781"/>
      <c r="AP125" s="824" t="s">
        <v>247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247</v>
      </c>
      <c r="DH125" s="842"/>
      <c r="DI125" s="842"/>
      <c r="DJ125" s="842"/>
      <c r="DK125" s="842"/>
      <c r="DL125" s="842" t="s">
        <v>247</v>
      </c>
      <c r="DM125" s="842"/>
      <c r="DN125" s="842"/>
      <c r="DO125" s="842"/>
      <c r="DP125" s="842"/>
      <c r="DQ125" s="842" t="s">
        <v>476</v>
      </c>
      <c r="DR125" s="842"/>
      <c r="DS125" s="842"/>
      <c r="DT125" s="842"/>
      <c r="DU125" s="842"/>
      <c r="DV125" s="843" t="s">
        <v>247</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247</v>
      </c>
      <c r="AB126" s="780"/>
      <c r="AC126" s="780"/>
      <c r="AD126" s="780"/>
      <c r="AE126" s="781"/>
      <c r="AF126" s="782" t="s">
        <v>179</v>
      </c>
      <c r="AG126" s="780"/>
      <c r="AH126" s="780"/>
      <c r="AI126" s="780"/>
      <c r="AJ126" s="781"/>
      <c r="AK126" s="782" t="s">
        <v>247</v>
      </c>
      <c r="AL126" s="780"/>
      <c r="AM126" s="780"/>
      <c r="AN126" s="780"/>
      <c r="AO126" s="781"/>
      <c r="AP126" s="824" t="s">
        <v>442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247</v>
      </c>
      <c r="DH126" s="817"/>
      <c r="DI126" s="817"/>
      <c r="DJ126" s="817"/>
      <c r="DK126" s="817"/>
      <c r="DL126" s="817" t="s">
        <v>247</v>
      </c>
      <c r="DM126" s="817"/>
      <c r="DN126" s="817"/>
      <c r="DO126" s="817"/>
      <c r="DP126" s="817"/>
      <c r="DQ126" s="817" t="s">
        <v>247</v>
      </c>
      <c r="DR126" s="817"/>
      <c r="DS126" s="817"/>
      <c r="DT126" s="817"/>
      <c r="DU126" s="817"/>
      <c r="DV126" s="794" t="s">
        <v>247</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1663</v>
      </c>
      <c r="AB127" s="780"/>
      <c r="AC127" s="780"/>
      <c r="AD127" s="780"/>
      <c r="AE127" s="781"/>
      <c r="AF127" s="782">
        <v>7588</v>
      </c>
      <c r="AG127" s="780"/>
      <c r="AH127" s="780"/>
      <c r="AI127" s="780"/>
      <c r="AJ127" s="781"/>
      <c r="AK127" s="782">
        <v>6461</v>
      </c>
      <c r="AL127" s="780"/>
      <c r="AM127" s="780"/>
      <c r="AN127" s="780"/>
      <c r="AO127" s="781"/>
      <c r="AP127" s="824">
        <v>0.2</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247</v>
      </c>
      <c r="DH127" s="817"/>
      <c r="DI127" s="817"/>
      <c r="DJ127" s="817"/>
      <c r="DK127" s="817"/>
      <c r="DL127" s="817" t="s">
        <v>247</v>
      </c>
      <c r="DM127" s="817"/>
      <c r="DN127" s="817"/>
      <c r="DO127" s="817"/>
      <c r="DP127" s="817"/>
      <c r="DQ127" s="817" t="s">
        <v>442</v>
      </c>
      <c r="DR127" s="817"/>
      <c r="DS127" s="817"/>
      <c r="DT127" s="817"/>
      <c r="DU127" s="817"/>
      <c r="DV127" s="794" t="s">
        <v>247</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19724</v>
      </c>
      <c r="AB128" s="801"/>
      <c r="AC128" s="801"/>
      <c r="AD128" s="801"/>
      <c r="AE128" s="802"/>
      <c r="AF128" s="803">
        <v>20911</v>
      </c>
      <c r="AG128" s="801"/>
      <c r="AH128" s="801"/>
      <c r="AI128" s="801"/>
      <c r="AJ128" s="802"/>
      <c r="AK128" s="803">
        <v>27187</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247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247</v>
      </c>
      <c r="DH128" s="791"/>
      <c r="DI128" s="791"/>
      <c r="DJ128" s="791"/>
      <c r="DK128" s="791"/>
      <c r="DL128" s="791" t="s">
        <v>481</v>
      </c>
      <c r="DM128" s="791"/>
      <c r="DN128" s="791"/>
      <c r="DO128" s="791"/>
      <c r="DP128" s="791"/>
      <c r="DQ128" s="791" t="s">
        <v>476</v>
      </c>
      <c r="DR128" s="791"/>
      <c r="DS128" s="791"/>
      <c r="DT128" s="791"/>
      <c r="DU128" s="791"/>
      <c r="DV128" s="792" t="s">
        <v>247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4179894</v>
      </c>
      <c r="AB129" s="780"/>
      <c r="AC129" s="780"/>
      <c r="AD129" s="780"/>
      <c r="AE129" s="781"/>
      <c r="AF129" s="782">
        <v>4332750</v>
      </c>
      <c r="AG129" s="780"/>
      <c r="AH129" s="780"/>
      <c r="AI129" s="780"/>
      <c r="AJ129" s="781"/>
      <c r="AK129" s="782">
        <v>4275822</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247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820631</v>
      </c>
      <c r="AB130" s="780"/>
      <c r="AC130" s="780"/>
      <c r="AD130" s="780"/>
      <c r="AE130" s="781"/>
      <c r="AF130" s="782">
        <v>793567</v>
      </c>
      <c r="AG130" s="780"/>
      <c r="AH130" s="780"/>
      <c r="AI130" s="780"/>
      <c r="AJ130" s="781"/>
      <c r="AK130" s="782">
        <v>788665</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12.5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3359263</v>
      </c>
      <c r="AB131" s="764"/>
      <c r="AC131" s="764"/>
      <c r="AD131" s="764"/>
      <c r="AE131" s="765"/>
      <c r="AF131" s="766">
        <v>3539183</v>
      </c>
      <c r="AG131" s="764"/>
      <c r="AH131" s="764"/>
      <c r="AI131" s="764"/>
      <c r="AJ131" s="765"/>
      <c r="AK131" s="766">
        <v>3487157</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10.99675732</v>
      </c>
      <c r="AB132" s="745"/>
      <c r="AC132" s="745"/>
      <c r="AD132" s="745"/>
      <c r="AE132" s="746"/>
      <c r="AF132" s="747">
        <v>13.130431509999999</v>
      </c>
      <c r="AG132" s="745"/>
      <c r="AH132" s="745"/>
      <c r="AI132" s="745"/>
      <c r="AJ132" s="746"/>
      <c r="AK132" s="747">
        <v>13.431629259999999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v>
      </c>
      <c r="AB133" s="724"/>
      <c r="AC133" s="724"/>
      <c r="AD133" s="724"/>
      <c r="AE133" s="725"/>
      <c r="AF133" s="723">
        <v>10.5</v>
      </c>
      <c r="AG133" s="724"/>
      <c r="AH133" s="724"/>
      <c r="AI133" s="724"/>
      <c r="AJ133" s="725"/>
      <c r="AK133" s="723">
        <v>12.5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2GGsYXcas0uobbdMypsBrhYaNSxKHb1m/j0zZdnbUrSbReznOu7J+UrAEoDfyPi5/r4eVJaWDLmf380pWAwWQ==" saltValue="2u4t8tjWW4fmm7L5O0jb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70" zoomScaleNormal="85" zoomScaleSheetLayoutView="70" workbookViewId="0">
      <selection activeCell="AM73" sqref="AM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UloYp3giDa/JZMYRICBEjsLT5x59O7dudzTzKz3cNmKMX7vJOOJlqlIaua76uaGH4mxXXqh93ocf7JXM1VOBg==" saltValue="tBWeF6I6wS8JUjjZmjU5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youi9bDCG0PmnkiUyo5WkL1gG0gTqMKVvFLcp5+4sTWBJCDLduf7Ci7GHWnRcVz1fYzGJXp53MU9piokPO2Eg==" saltValue="FqOwMMARN2WwiYcOu6nP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1048101</v>
      </c>
      <c r="AP9" s="281">
        <v>93756</v>
      </c>
      <c r="AQ9" s="282">
        <v>121814</v>
      </c>
      <c r="AR9" s="283">
        <v>-23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297898</v>
      </c>
      <c r="AP10" s="284">
        <v>26648</v>
      </c>
      <c r="AQ10" s="285">
        <v>18777</v>
      </c>
      <c r="AR10" s="286">
        <v>41.9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3489</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67479</v>
      </c>
      <c r="AP13" s="284">
        <v>6036</v>
      </c>
      <c r="AQ13" s="285">
        <v>6796</v>
      </c>
      <c r="AR13" s="286">
        <v>-11.2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49323</v>
      </c>
      <c r="AP14" s="284">
        <v>4412</v>
      </c>
      <c r="AQ14" s="285">
        <v>2572</v>
      </c>
      <c r="AR14" s="286">
        <v>71.5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-75838</v>
      </c>
      <c r="AP15" s="284">
        <v>-6784</v>
      </c>
      <c r="AQ15" s="285">
        <v>-9119</v>
      </c>
      <c r="AR15" s="286">
        <v>-25.6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1386963</v>
      </c>
      <c r="AP16" s="284">
        <v>124069</v>
      </c>
      <c r="AQ16" s="285">
        <v>144330</v>
      </c>
      <c r="AR16" s="286">
        <v>-14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10.02</v>
      </c>
      <c r="AP21" s="298">
        <v>12.76</v>
      </c>
      <c r="AQ21" s="299">
        <v>-2.74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92.5</v>
      </c>
      <c r="AP22" s="303">
        <v>95.6</v>
      </c>
      <c r="AQ22" s="304">
        <v>-3.1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976149</v>
      </c>
      <c r="AP32" s="312">
        <v>87320</v>
      </c>
      <c r="AQ32" s="313">
        <v>83451</v>
      </c>
      <c r="AR32" s="314">
        <v>4.5999999999999996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261600</v>
      </c>
      <c r="AP35" s="312">
        <v>23401</v>
      </c>
      <c r="AQ35" s="313">
        <v>28003</v>
      </c>
      <c r="AR35" s="314">
        <v>-16.399999999999999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40024</v>
      </c>
      <c r="AP36" s="312">
        <v>3580</v>
      </c>
      <c r="AQ36" s="313">
        <v>3357</v>
      </c>
      <c r="AR36" s="314">
        <v>6.6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6461</v>
      </c>
      <c r="AP37" s="312">
        <v>578</v>
      </c>
      <c r="AQ37" s="313">
        <v>824</v>
      </c>
      <c r="AR37" s="314">
        <v>-29.9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11</v>
      </c>
      <c r="AR38" s="304" t="s">
        <v>518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-27187</v>
      </c>
      <c r="AP39" s="312">
        <v>-2432</v>
      </c>
      <c r="AQ39" s="313">
        <v>-3327</v>
      </c>
      <c r="AR39" s="314">
        <v>-26.9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-788665</v>
      </c>
      <c r="AP40" s="312">
        <v>-70549</v>
      </c>
      <c r="AQ40" s="313">
        <v>-75351</v>
      </c>
      <c r="AR40" s="314">
        <v>-6.4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468382</v>
      </c>
      <c r="AP41" s="312">
        <v>41898</v>
      </c>
      <c r="AQ41" s="313">
        <v>36968</v>
      </c>
      <c r="AR41" s="314">
        <v>13.3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1520745</v>
      </c>
      <c r="AN51" s="334">
        <v>127430</v>
      </c>
      <c r="AO51" s="335">
        <v>49.9</v>
      </c>
      <c r="AP51" s="336">
        <v>115050</v>
      </c>
      <c r="AQ51" s="337">
        <v>1</v>
      </c>
      <c r="AR51" s="338">
        <v>48.9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1029765</v>
      </c>
      <c r="AN52" s="342">
        <v>86288</v>
      </c>
      <c r="AO52" s="343">
        <v>47.1</v>
      </c>
      <c r="AP52" s="344">
        <v>53792</v>
      </c>
      <c r="AQ52" s="345">
        <v>1.2</v>
      </c>
      <c r="AR52" s="346">
        <v>45.9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1079249</v>
      </c>
      <c r="AN53" s="334">
        <v>91532</v>
      </c>
      <c r="AO53" s="335">
        <v>-28.2</v>
      </c>
      <c r="AP53" s="336">
        <v>118252</v>
      </c>
      <c r="AQ53" s="337">
        <v>2.8</v>
      </c>
      <c r="AR53" s="338">
        <v>-31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598788</v>
      </c>
      <c r="AN54" s="342">
        <v>50783</v>
      </c>
      <c r="AO54" s="343">
        <v>-41.1</v>
      </c>
      <c r="AP54" s="344">
        <v>49994</v>
      </c>
      <c r="AQ54" s="345">
        <v>-7.1</v>
      </c>
      <c r="AR54" s="346">
        <v>-34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918783</v>
      </c>
      <c r="AN55" s="334">
        <v>79541</v>
      </c>
      <c r="AO55" s="335">
        <v>-13.1</v>
      </c>
      <c r="AP55" s="336">
        <v>120302</v>
      </c>
      <c r="AQ55" s="337">
        <v>1.7</v>
      </c>
      <c r="AR55" s="338">
        <v>-14.8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654624</v>
      </c>
      <c r="AN56" s="342">
        <v>56672</v>
      </c>
      <c r="AO56" s="343">
        <v>11.6</v>
      </c>
      <c r="AP56" s="344">
        <v>59328</v>
      </c>
      <c r="AQ56" s="345">
        <v>18.7</v>
      </c>
      <c r="AR56" s="346">
        <v>-7.1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561753</v>
      </c>
      <c r="AN57" s="334">
        <v>49564</v>
      </c>
      <c r="AO57" s="335">
        <v>-37.700000000000003</v>
      </c>
      <c r="AP57" s="336">
        <v>114841</v>
      </c>
      <c r="AQ57" s="337">
        <v>-4.5</v>
      </c>
      <c r="AR57" s="338">
        <v>-33.200000000000003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202937</v>
      </c>
      <c r="AN58" s="342">
        <v>17905</v>
      </c>
      <c r="AO58" s="343">
        <v>-68.400000000000006</v>
      </c>
      <c r="AP58" s="344">
        <v>51589</v>
      </c>
      <c r="AQ58" s="345">
        <v>-13</v>
      </c>
      <c r="AR58" s="346">
        <v>-55.4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480709</v>
      </c>
      <c r="AN59" s="334">
        <v>43001</v>
      </c>
      <c r="AO59" s="335">
        <v>-13.2</v>
      </c>
      <c r="AP59" s="336">
        <v>124145</v>
      </c>
      <c r="AQ59" s="337">
        <v>8.1</v>
      </c>
      <c r="AR59" s="338">
        <v>-21.3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186043</v>
      </c>
      <c r="AN60" s="342">
        <v>16642</v>
      </c>
      <c r="AO60" s="343">
        <v>-7.1</v>
      </c>
      <c r="AP60" s="344">
        <v>54761</v>
      </c>
      <c r="AQ60" s="345">
        <v>6.1</v>
      </c>
      <c r="AR60" s="346">
        <v>-13.2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912248</v>
      </c>
      <c r="AN61" s="349">
        <v>78214</v>
      </c>
      <c r="AO61" s="350">
        <v>-8.5</v>
      </c>
      <c r="AP61" s="351">
        <v>118518</v>
      </c>
      <c r="AQ61" s="352">
        <v>1.8</v>
      </c>
      <c r="AR61" s="338">
        <v>-10.3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534431</v>
      </c>
      <c r="AN62" s="342">
        <v>45658</v>
      </c>
      <c r="AO62" s="343">
        <v>-11.6</v>
      </c>
      <c r="AP62" s="344">
        <v>53893</v>
      </c>
      <c r="AQ62" s="345">
        <v>1.2</v>
      </c>
      <c r="AR62" s="346">
        <v>-12.8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gDw6bz7AWcDJN1voQ/JMjOeLPV76IYkNYF8obYFc38TGJkVUWBmQFh6ajhquhqneOvEB1ESDctpJkB6UrAGcg==" saltValue="tyTkib+T4XUhUDuXyHIM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70" zoomScale="85" zoomScaleNormal="85" zoomScaleSheetLayoutView="55" workbookViewId="0">
      <selection activeCell="BJ91" sqref="BJ91"/>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03xXwVV2hgZkcav1X+M8j4HFsrRCzLzkcJyppEIHrNRSkJbaAoe9xBoM2fRpLCJQ+N2Eq/neLa0fUTAvDCYizg==" saltValue="o2Egx71919G6QR2nl27lC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61" zoomScale="85" zoomScaleNormal="85" zoomScaleSheetLayoutView="55" workbookViewId="0">
      <selection activeCell="CR85" sqref="CR8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1xhUlgvaF9GtiDz5odYojo9zdRJscGpoFk3OJouAseVyhIa2YTPCiqRGv3Nb0MhjTYtvBSUaiMBiW5MlFBNclA==" saltValue="/wCm9gKECZC1PfPYHxfeL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16"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53.96</v>
      </c>
      <c r="G47" s="12">
        <v>50.04</v>
      </c>
      <c r="H47" s="12">
        <v>41.58</v>
      </c>
      <c r="I47" s="12">
        <v>34.619999999999997</v>
      </c>
      <c r="J47" s="13">
        <v>33.22</v>
      </c>
    </row>
    <row r="48" spans="2:10" ht="57.75" customHeight="1" x14ac:dyDescent="0.2">
      <c r="B48" s="14"/>
      <c r="C48" s="1141" t="s">
        <v>4</v>
      </c>
      <c r="D48" s="1141"/>
      <c r="E48" s="1142"/>
      <c r="F48" s="15">
        <v>10.86</v>
      </c>
      <c r="G48" s="16">
        <v>7.16</v>
      </c>
      <c r="H48" s="16">
        <v>9.82</v>
      </c>
      <c r="I48" s="16">
        <v>15.48</v>
      </c>
      <c r="J48" s="17">
        <v>11.76</v>
      </c>
    </row>
    <row r="49" spans="2:10" ht="57.75" customHeight="1" thickBot="1" x14ac:dyDescent="0.25">
      <c r="B49" s="18"/>
      <c r="C49" s="1143" t="s">
        <v>5</v>
      </c>
      <c r="D49" s="1143"/>
      <c r="E49" s="1144"/>
      <c r="F49" s="19" t="s">
        <v>565</v>
      </c>
      <c r="G49" s="20" t="s">
        <v>566</v>
      </c>
      <c r="H49" s="20" t="s">
        <v>567</v>
      </c>
      <c r="I49" s="20">
        <v>0.52</v>
      </c>
      <c r="J49" s="21" t="s">
        <v>568</v>
      </c>
    </row>
    <row r="50" spans="2:10" ht="13" x14ac:dyDescent="0.2"/>
  </sheetData>
  <sheetProtection algorithmName="SHA-512" hashValue="lw10f26CC6vJaoI0YRdIrzzimS0C6zdMygbDPJQXY3whaRMLBnasypsYPbculxPqqTMaDhRqK/Y9LJtMkm2awg==" saltValue="QP1vzMJcUqoDzYTb7zF5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2024-03-25T12:50:36Z</cp:lastPrinted>
  <dcterms:created xsi:type="dcterms:W3CDTF">2024-03-14T04:42:59Z</dcterms:created>
  <dcterms:modified xsi:type="dcterms:W3CDTF">2024-03-26T02:13:48Z</dcterms:modified>
  <cp:category/>
</cp:coreProperties>
</file>