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共有フォルダ\02企画財政課\平成29年度\01_財政係\10_公表関係\02_平成27年度財政状況資料集の公表\"/>
    </mc:Choice>
  </mc:AlternateContent>
  <bookViews>
    <workbookView xWindow="0" yWindow="0" windowWidth="20490" windowHeight="9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c r="BW35" i="9" s="1"/>
  <c r="BW36" i="9" s="1"/>
  <c r="BW37" i="9" s="1"/>
  <c r="BW38" i="9" s="1"/>
  <c r="BW39" i="9" s="1"/>
  <c r="BW40" i="9" s="1"/>
  <c r="CO34" i="9" l="1"/>
  <c r="CO35" i="9" s="1"/>
</calcChain>
</file>

<file path=xl/sharedStrings.xml><?xml version="1.0" encoding="utf-8"?>
<sst xmlns="http://schemas.openxmlformats.org/spreadsheetml/2006/main" count="1062" uniqueCount="557">
  <si>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</si>
  <si>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</si>
  <si>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</si>
  <si>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</si>
  <si>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</si>
  <si>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</si>
  <si>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</si>
  <si>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</si>
  <si>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</si>
  <si>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</si>
  <si>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</si>
  <si>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</si>
  <si>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</si>
  <si>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</si>
  <si>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</si>
  <si>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</si>
  <si>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</si>
  <si>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</si>
  <si>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</si>
  <si>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</si>
  <si>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</si>
  <si>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</si>
  <si>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</si>
  <si>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</si>
  <si>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</si>
  <si>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</si>
  <si>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</si>
  <si>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</si>
  <si>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</si>
  <si>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</si>
  <si>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</si>
  <si>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</si>
  <si>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</si>
  <si>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</si>
  <si>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</si>
  <si>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</si>
  <si>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</si>
  <si>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</si>
  <si>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</si>
  <si>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</si>
  <si>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</si>
  <si>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</si>
  <si>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</si>
  <si>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</si>
  <si>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</si>
  <si>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</si>
  <si>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</si>
  <si>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</si>
  <si>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</si>
  <si>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</si>
  <si>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</si>
  <si>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</si>
  <si>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</si>
  <si>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</si>
  <si>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</si>
  <si>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</si>
  <si>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</si>
  <si>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</si>
  <si>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</si>
  <si>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</si>
  <si>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</si>
  <si>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</si>
  <si>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</si>
  <si>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</si>
  <si>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</si>
  <si>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</si>
  <si>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</si>
  <si>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</si>
  <si>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</si>
  <si>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</si>
  <si>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</si>
  <si>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</si>
  <si>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</si>
  <si>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</si>
  <si>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</si>
  <si>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</si>
  <si>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</si>
  <si>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</si>
  <si>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</si>
  <si>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</si>
  <si>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</si>
  <si>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</si>
  <si>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</si>
  <si>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</si>
  <si>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</si>
  <si>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</si>
  <si>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</si>
  <si>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</si>
  <si>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</si>
  <si>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</si>
  <si>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</si>
  <si>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</si>
  <si>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</si>
  <si>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</si>
  <si>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</si>
  <si>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</si>
  <si>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</si>
  <si>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</si>
  <si>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</si>
  <si>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</si>
  <si>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</si>
  <si>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</si>
  <si>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</si>
  <si>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</si>
  <si>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</si>
  <si>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</si>
  <si>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</si>
  <si>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</si>
  <si>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</si>
  <si>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</si>
  <si>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</si>
  <si>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</si>
  <si>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</si>
  <si>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</si>
  <si>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</si>
  <si>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</si>
  <si>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</si>
  <si>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</si>
  <si>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</si>
  <si>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</si>
  <si>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</si>
  <si>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</si>
  <si>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</si>
  <si>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</si>
  <si>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</si>
  <si>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</si>
  <si>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</si>
  <si>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</si>
  <si>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</si>
  <si>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</si>
  <si>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</si>
  <si>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</si>
  <si>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</si>
  <si>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</si>
  <si>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</si>
  <si>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</si>
  <si>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</si>
  <si>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</si>
  <si>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</si>
  <si>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</si>
  <si>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</si>
  <si>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</si>
  <si>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</si>
  <si>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</si>
  <si>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</si>
  <si>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</si>
  <si>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</si>
  <si>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</si>
  <si>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</si>
  <si>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</si>
  <si>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</si>
  <si>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</si>
  <si>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</si>
  <si>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</si>
  <si>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</si>
  <si>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</si>
  <si>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</si>
  <si>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</si>
  <si>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</si>
  <si>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</si>
  <si>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</si>
  <si>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</si>
  <si>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</si>
  <si>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</si>
  <si>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</si>
  <si>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</si>
  <si>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</si>
  <si>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</si>
  <si>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</si>
  <si>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</si>
  <si>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</si>
  <si>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</si>
  <si>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</si>
  <si>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</si>
  <si>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</si>
  <si>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</si>
  <si>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</si>
  <si>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</si>
  <si>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</si>
  <si>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</si>
  <si>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</si>
  <si>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</si>
  <si>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</si>
  <si>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</si>
  <si>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</si>
  <si>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</si>
  <si>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</si>
  <si>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</si>
  <si>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</si>
  <si>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</si>
  <si>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</si>
  <si>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</si>
  <si>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</si>
  <si>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</si>
  <si>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</si>
  <si>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熊本県氷川町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</si>
  <si>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</si>
  <si>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</si>
  <si>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</si>
  <si>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</si>
  <si>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</si>
  <si>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</si>
  <si>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</si>
  <si>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</si>
  <si>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</si>
  <si>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</si>
  <si>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</si>
  <si>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</si>
  <si>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</si>
  <si>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</si>
  <si>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</si>
  <si>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</si>
  <si>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</si>
  <si>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</si>
  <si>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</si>
  <si>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</si>
  <si>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</si>
  <si>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</si>
  <si>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</si>
  <si>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</si>
  <si>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</si>
  <si>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</si>
  <si>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</si>
  <si>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</si>
  <si>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</si>
  <si>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</si>
  <si>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</si>
  <si>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</si>
  <si>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</si>
  <si>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</si>
  <si>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</si>
  <si>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</si>
  <si>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</si>
  <si>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</si>
  <si>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</si>
  <si>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</si>
  <si>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</si>
  <si>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</si>
  <si>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</si>
  <si>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</si>
  <si>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</si>
  <si>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</si>
  <si>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</si>
  <si>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</si>
  <si>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</si>
  <si>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</si>
  <si>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</si>
  <si>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</si>
  <si>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</si>
  <si>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</si>
  <si>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</si>
  <si>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</si>
  <si>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</si>
  <si>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</si>
  <si>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</si>
  <si>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</si>
  <si>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</si>
  <si>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</si>
  <si>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</si>
  <si>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</si>
  <si>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</si>
  <si>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</si>
  <si>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</si>
  <si>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</si>
  <si>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</si>
  <si>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</si>
  <si>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</si>
  <si>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</si>
  <si>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</si>
  <si>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</si>
  <si>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</si>
  <si>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</si>
  <si>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</si>
  <si>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</si>
  <si>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</si>
  <si>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</si>
  <si>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</si>
  <si>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</si>
  <si>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</si>
  <si>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</si>
  <si>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</si>
  <si>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</si>
  <si>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</si>
  <si>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</si>
  <si>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</si>
  <si>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</si>
  <si>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</si>
  <si>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</si>
  <si>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</si>
  <si>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</si>
  <si>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</si>
  <si>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</si>
  <si>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</si>
  <si>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</si>
  <si>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</si>
  <si>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</si>
  <si>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</si>
  <si>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</si>
  <si>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</si>
  <si>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</si>
  <si>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</si>
  <si>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</si>
  <si>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</si>
  <si>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</si>
  <si>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</si>
  <si>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</si>
  <si>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</si>
  <si>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</si>
  <si>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</si>
  <si>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</si>
  <si>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</si>
  <si>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</si>
  <si>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</si>
  <si>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</si>
  <si>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</si>
  <si>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</si>
  <si>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</si>
  <si>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</si>
  <si>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</si>
  <si>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</si>
  <si>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</si>
  <si>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</si>
  <si>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</si>
  <si>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</si>
  <si>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</si>
  <si>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</si>
  <si>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</si>
  <si>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</si>
  <si>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</si>
  <si>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</si>
  <si>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</si>
  <si>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</si>
  <si>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</si>
  <si>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</si>
  <si>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</si>
  <si>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</si>
  <si>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</si>
  <si>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</si>
  <si>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</si>
  <si>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</si>
  <si>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</si>
  <si>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</si>
  <si>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</si>
  <si>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</si>
  <si>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</si>
  <si>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熊本県氷川町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</si>
  <si>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</si>
  <si>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</si>
  <si>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</si>
  <si>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</si>
  <si>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</si>
  <si>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</si>
  <si>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</si>
  <si>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</si>
  <si>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</si>
  <si>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</si>
  <si>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</si>
  <si>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</si>
  <si>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</si>
  <si>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</si>
  <si>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</si>
  <si>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</si>
  <si>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</si>
  <si>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</si>
  <si>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</si>
  <si>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</si>
  <si>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</si>
  <si>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</si>
  <si>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</si>
  <si>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</si>
  <si>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</si>
  <si>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</si>
  <si>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</si>
  <si>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</si>
  <si>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</si>
  <si>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</si>
  <si>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</si>
  <si>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</si>
  <si>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</si>
  <si>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</si>
  <si>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</si>
  <si>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</si>
  <si>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</si>
  <si>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</si>
  <si>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</si>
  <si>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</si>
  <si>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</si>
  <si>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</si>
  <si>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</si>
  <si>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</si>
  <si>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</si>
  <si>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</si>
  <si>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</si>
  <si>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</si>
  <si>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</si>
  <si>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</si>
  <si>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</si>
  <si>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</si>
  <si>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</si>
  <si>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</si>
  <si>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</si>
  <si>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</si>
  <si>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</si>
  <si>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</si>
  <si>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</si>
  <si>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</si>
  <si>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</si>
  <si>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</si>
  <si>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</si>
  <si>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</si>
  <si>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</si>
  <si>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</si>
  <si>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</si>
  <si>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</si>
  <si>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</si>
  <si>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</si>
  <si>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</si>
  <si>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</si>
  <si>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</si>
  <si>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</si>
  <si>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</si>
  <si>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</si>
  <si>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</si>
  <si>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</si>
  <si>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</si>
  <si>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</si>
  <si>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</si>
  <si>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</si>
  <si>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</si>
  <si>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</si>
  <si>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</si>
  <si>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</si>
  <si>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</si>
  <si>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</si>
  <si>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</si>
  <si>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</si>
  <si>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</si>
  <si>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</si>
  <si>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</si>
  <si>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</si>
  <si>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</si>
  <si>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</si>
  <si>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</si>
  <si>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</si>
  <si>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</si>
  <si>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</si>
  <si>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</si>
  <si>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</si>
  <si>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</si>
  <si>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</si>
  <si>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</si>
  <si>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</si>
  <si>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</si>
  <si>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</si>
  <si>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</si>
  <si>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</si>
  <si>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</si>
  <si>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</si>
  <si>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</si>
  <si>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</si>
  <si>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</si>
  <si>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</si>
  <si>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</si>
  <si>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</si>
  <si>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</si>
  <si>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</si>
  <si>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</si>
  <si>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</si>
  <si>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</si>
  <si>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</si>
  <si>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</si>
  <si>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</si>
  <si>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</si>
  <si>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</si>
  <si>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</si>
  <si>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</si>
  <si>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</si>
  <si>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</si>
  <si>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</si>
  <si>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</si>
  <si>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</si>
  <si>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</si>
  <si>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</si>
  <si>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</si>
  <si>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</si>
  <si>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</si>
  <si>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</si>
  <si>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</si>
  <si>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</si>
  <si>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</si>
  <si>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</si>
  <si>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</si>
  <si>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</si>
  <si>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</si>
  <si>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</si>
  <si>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</si>
  <si>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</si>
  <si>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</si>
  <si>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</si>
  <si>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</si>
  <si>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</si>
  <si>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</si>
  <si>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</si>
  <si>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</si>
  <si>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</si>
  <si>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</si>
  <si>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</si>
  <si>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</si>
  <si>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</si>
  <si>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</si>
  <si>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</si>
  <si>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</si>
  <si>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</si>
  <si>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</si>
  <si>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</si>
  <si>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</si>
  <si>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</si>
  <si>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</si>
  <si>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</si>
  <si>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 0.87</t>
  </si>
  <si>
    <t>一般会計</t>
  </si>
  <si>
    <t>国民健康保険特別会計</t>
  </si>
  <si>
    <t>介護保険特別会計</t>
  </si>
  <si>
    <t>下水道事業特別会計</t>
  </si>
  <si>
    <t>後期高齢者医療特別会計</t>
  </si>
  <si>
    <t>宅地開発事業特別会計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</si>
  <si>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</si>
  <si>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</si>
  <si>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</si>
  <si>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氷川町及び八代市中学校組合</t>
    <rPh sb="0" eb="13">
      <t>チュウクミ</t>
    </rPh>
    <phoneticPr fontId="2"/>
  </si>
  <si>
    <t>八代広域行政事務組合</t>
    <rPh sb="0" eb="2">
      <t>ヤツシロ</t>
    </rPh>
    <rPh sb="2" eb="4">
      <t>コウイキ</t>
    </rPh>
    <rPh sb="4" eb="6">
      <t>ギョウセイ</t>
    </rPh>
    <rPh sb="6" eb="8">
      <t>ジム</t>
    </rPh>
    <rPh sb="8" eb="10">
      <t>クミアイ</t>
    </rPh>
    <phoneticPr fontId="2"/>
  </si>
  <si>
    <t>八代生活環境事務組合（一般会計）</t>
    <rPh sb="0" eb="2">
      <t>ヤツシロ</t>
    </rPh>
    <rPh sb="2" eb="4">
      <t>セイカツ</t>
    </rPh>
    <rPh sb="4" eb="6">
      <t>カンキョウ</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</si>
  <si>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</si>
  <si>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</si>
  <si>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</si>
  <si>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(有)氷川町まちづくり振興会</t>
    <rPh sb="1" eb="2">
      <t>ユウ</t>
    </rPh>
    <rPh sb="3" eb="6">
      <t>ヒカワチョウ</t>
    </rPh>
    <rPh sb="11" eb="13">
      <t>シンコウ</t>
    </rPh>
    <rPh sb="13" eb="14">
      <t>カイ</t>
    </rPh>
    <phoneticPr fontId="2"/>
  </si>
  <si>
    <t>宮原まちづくり(株)</t>
    <rPh sb="0" eb="2">
      <t>ミヤハラ</t>
    </rPh>
    <rPh sb="8" eb="9">
      <t>カブ</t>
    </rPh>
    <phoneticPr fontId="2"/>
  </si>
  <si>
    <t>－</t>
    <phoneticPr fontId="2"/>
  </si>
  <si>
    <t>－</t>
    <phoneticPr fontId="2"/>
  </si>
  <si>
    <t>－</t>
    <phoneticPr fontId="2"/>
  </si>
  <si>
    <t>－</t>
    <phoneticPr fontId="2"/>
  </si>
  <si>
    <t>－</t>
    <phoneticPr fontId="2"/>
  </si>
  <si>
    <t>－</t>
    <phoneticPr fontId="2"/>
  </si>
  <si>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</si>
  <si>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</si>
  <si>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</si>
  <si>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</si>
  <si>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</si>
  <si>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</si>
  <si>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</si>
  <si>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</si>
  <si>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</si>
  <si>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</si>
  <si>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</si>
  <si>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</si>
  <si>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</si>
  <si>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実質公債費比率、将来負担比率ともに類似団体と比較して低い水準にあり、財政調整基金の増加や八代生活環境事務組合負担金（起債償還分）の減少等により、実質公債費比率は
低下傾向、将来負担比率は横ばいとなっている。
　しかしながら、今後、防災行政無線デジタル化等事業や排水機場整備事業などの大規模な事業の実施が予定されており、地方債発行の増加が見込まれ、実質公債費比率将来負担
比率、ともに上昇していくことが考えられることから、必要な事業を精査し、実施事業の最適化を図りながら、これまで以上に公債費の適正化に努める。</t>
    <rPh sb="1" eb="3">
      <t>ジッシツ</t>
    </rPh>
    <rPh sb="3" eb="6">
      <t>コウサイヒ</t>
    </rPh>
    <rPh sb="6" eb="8">
      <t>ヒリツ</t>
    </rPh>
    <rPh sb="9" eb="11">
      <t>ショウライ</t>
    </rPh>
    <rPh sb="11" eb="13">
      <t>フタン</t>
    </rPh>
    <rPh sb="13" eb="15">
      <t>ヒリツ</t>
    </rPh>
    <rPh sb="18" eb="20">
      <t>ルイジ</t>
    </rPh>
    <rPh sb="20" eb="22">
      <t>ダンタイ</t>
    </rPh>
    <rPh sb="23" eb="25">
      <t>ヒカク</t>
    </rPh>
    <rPh sb="27" eb="28">
      <t>ヒク</t>
    </rPh>
    <rPh sb="29" eb="31">
      <t>スイジュン</t>
    </rPh>
    <rPh sb="35" eb="37">
      <t>ザイセイ</t>
    </rPh>
    <rPh sb="37" eb="39">
      <t>チョウセイ</t>
    </rPh>
    <rPh sb="39" eb="41">
      <t>キキン</t>
    </rPh>
    <rPh sb="42" eb="44">
      <t>ゾウカ</t>
    </rPh>
    <rPh sb="45" eb="47">
      <t>ヤツシロ</t>
    </rPh>
    <rPh sb="47" eb="49">
      <t>セイカツ</t>
    </rPh>
    <rPh sb="49" eb="51">
      <t>カンキョウ</t>
    </rPh>
    <rPh sb="51" eb="53">
      <t>ジム</t>
    </rPh>
    <rPh sb="53" eb="55">
      <t>クミアイ</t>
    </rPh>
    <rPh sb="55" eb="58">
      <t>フタンキン</t>
    </rPh>
    <rPh sb="59" eb="61">
      <t>キサイ</t>
    </rPh>
    <rPh sb="61" eb="63">
      <t>ショウカン</t>
    </rPh>
    <rPh sb="63" eb="64">
      <t>ブン</t>
    </rPh>
    <rPh sb="66" eb="68">
      <t>ゲンショウ</t>
    </rPh>
    <rPh sb="68" eb="69">
      <t>トウ</t>
    </rPh>
    <rPh sb="73" eb="75">
      <t>ジッシツ</t>
    </rPh>
    <rPh sb="75" eb="78">
      <t>コウサイヒ</t>
    </rPh>
    <rPh sb="78" eb="80">
      <t>ヒリツ</t>
    </rPh>
    <rPh sb="82" eb="84">
      <t>テイカ</t>
    </rPh>
    <rPh sb="84" eb="86">
      <t>ケイコウ</t>
    </rPh>
    <rPh sb="87" eb="89">
      <t>ショウライ</t>
    </rPh>
    <rPh sb="89" eb="91">
      <t>フタン</t>
    </rPh>
    <rPh sb="91" eb="93">
      <t>ヒリツ</t>
    </rPh>
    <rPh sb="94" eb="95">
      <t>ヨコ</t>
    </rPh>
    <rPh sb="113" eb="115">
      <t>コンゴ</t>
    </rPh>
    <rPh sb="116" eb="118">
      <t>ボウサイ</t>
    </rPh>
    <rPh sb="118" eb="120">
      <t>ギョウセイ</t>
    </rPh>
    <rPh sb="120" eb="122">
      <t>ムセン</t>
    </rPh>
    <rPh sb="126" eb="127">
      <t>カ</t>
    </rPh>
    <rPh sb="127" eb="128">
      <t>トウ</t>
    </rPh>
    <rPh sb="128" eb="130">
      <t>ジギョウ</t>
    </rPh>
    <rPh sb="131" eb="134">
      <t>ハイスイキ</t>
    </rPh>
    <rPh sb="134" eb="135">
      <t>ジョウ</t>
    </rPh>
    <rPh sb="135" eb="137">
      <t>セイビ</t>
    </rPh>
    <rPh sb="137" eb="139">
      <t>ジギョウ</t>
    </rPh>
    <rPh sb="149" eb="151">
      <t>ジッシ</t>
    </rPh>
    <rPh sb="160" eb="163">
      <t>チホウサイ</t>
    </rPh>
    <rPh sb="163" eb="165">
      <t>ハッコウ</t>
    </rPh>
    <rPh sb="166" eb="168">
      <t>ゾウカ</t>
    </rPh>
    <rPh sb="169" eb="171">
      <t>ミコ</t>
    </rPh>
    <rPh sb="174" eb="176">
      <t>ジッシツ</t>
    </rPh>
    <rPh sb="179" eb="181">
      <t>ヒリツ</t>
    </rPh>
    <rPh sb="192" eb="194">
      <t>ジョウショウ</t>
    </rPh>
    <rPh sb="201" eb="202">
      <t>カンガ</t>
    </rPh>
    <rPh sb="221" eb="223">
      <t>ジッシ</t>
    </rPh>
    <rPh sb="223" eb="225">
      <t>ジギョウ</t>
    </rPh>
    <rPh sb="226" eb="229">
      <t>サイテキカ</t>
    </rPh>
    <rPh sb="230" eb="231">
      <t>ハカ</t>
    </rPh>
    <rPh sb="251" eb="25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</si>
</sst>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47629</c:v>
                </c:pt>
                <c:pt idx="1">
                  <c:v>90152</c:v>
                </c:pt>
                <c:pt idx="2">
                  <c:v>132815</c:v>
                </c:pt>
                <c:pt idx="3">
                  <c:v>164953</c:v>
                </c:pt>
                <c:pt idx="4">
                  <c:v>57820</c:v>
                </c:pt>
              </c:numCache>
            </c:numRef>
          </c:val>
          <c:smooth val="0"/>
        </c:ser>
        <c:dLbls>
          <c:showLegendKey val="0"/>
          <c:showVal val="0"/>
          <c:showCatName val="0"/>
          <c:showSerName val="0"/>
          <c:showPercent val="0"/>
          <c:showBubbleSize val="0"/>
        </c:dLbls>
        <c:marker val="1"/>
        <c:smooth val="0"/>
        <c:axId val="79732080"/>
        <c:axId val="79732464"/>
      </c:lineChart>
      <c:catAx>
        <c:axId val="79732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32464"/>
        <c:crosses val="autoZero"/>
        <c:auto val="1"/>
        <c:lblAlgn val="ctr"/>
        <c:lblOffset val="100"/>
        <c:tickLblSkip val="1"/>
        <c:tickMarkSkip val="1"/>
        <c:noMultiLvlLbl val="0"/>
      </c:catAx>
      <c:valAx>
        <c:axId val="797324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3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9.17</c:v>
                </c:pt>
                <c:pt idx="1">
                  <c:v>8.44</c:v>
                </c:pt>
                <c:pt idx="2">
                  <c:v>10.029999999999999</c:v>
                </c:pt>
                <c:pt idx="3">
                  <c:v>12.31</c:v>
                </c:pt>
                <c:pt idx="4">
                  <c:v>11.01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53.84</c:v>
                </c:pt>
                <c:pt idx="1">
                  <c:v>57.04</c:v>
                </c:pt>
                <c:pt idx="2">
                  <c:v>56.99</c:v>
                </c:pt>
                <c:pt idx="3">
                  <c:v>58.14</c:v>
                </c:pt>
                <c:pt idx="4">
                  <c:v>62.73</c:v>
                </c:pt>
              </c:numCache>
            </c:numRef>
          </c:val>
        </c:ser>
        <c:dLbls>
          <c:showLegendKey val="0"/>
          <c:showVal val="0"/>
          <c:showCatName val="0"/>
          <c:showSerName val="0"/>
          <c:showPercent val="0"/>
          <c:showBubbleSize val="0"/>
        </c:dLbls>
        <c:gapWidth val="250"/>
        <c:overlap val="100"/>
        <c:axId val="331331944"/>
        <c:axId val="331332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2.21</c:v>
                </c:pt>
                <c:pt idx="1">
                  <c:v>1.56</c:v>
                </c:pt>
                <c:pt idx="2">
                  <c:v>1.7</c:v>
                </c:pt>
                <c:pt idx="3">
                  <c:v>-0.28000000000000003</c:v>
                </c:pt>
                <c:pt idx="4">
                  <c:v>-0.87</c:v>
                </c:pt>
              </c:numCache>
            </c:numRef>
          </c:val>
          <c:smooth val="0"/>
        </c:ser>
        <c:dLbls>
          <c:showLegendKey val="0"/>
          <c:showVal val="0"/>
          <c:showCatName val="0"/>
          <c:showSerName val="0"/>
          <c:showPercent val="0"/>
          <c:showBubbleSize val="0"/>
        </c:dLbls>
        <c:marker val="1"/>
        <c:smooth val="0"/>
        <c:axId val="331331944"/>
        <c:axId val="331332328"/>
      </c:lineChart>
      <c:catAx>
        <c:axId val="33133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332328"/>
        <c:crosses val="autoZero"/>
        <c:auto val="1"/>
        <c:lblAlgn val="ctr"/>
        <c:lblOffset val="100"/>
        <c:tickLblSkip val="1"/>
        <c:tickMarkSkip val="1"/>
        <c:noMultiLvlLbl val="0"/>
      </c:catAx>
      <c:valAx>
        <c:axId val="331332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3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宅地開発事業特別会計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0.42</c:v>
                </c:pt>
                <c:pt idx="4">
                  <c:v>#N/A</c:v>
                </c:pt>
                <c:pt idx="5">
                  <c:v>0.5</c:v>
                </c:pt>
                <c:pt idx="6">
                  <c:v>#N/A</c:v>
                </c:pt>
                <c:pt idx="7">
                  <c:v>0.56000000000000005</c:v>
                </c:pt>
                <c:pt idx="8">
                  <c:v>#N/A</c:v>
                </c:pt>
                <c:pt idx="9">
                  <c:v>0.24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1.78</c:v>
                </c:pt>
                <c:pt idx="2">
                  <c:v>#N/A</c:v>
                </c:pt>
                <c:pt idx="3">
                  <c:v>2.37</c:v>
                </c:pt>
                <c:pt idx="4">
                  <c:v>#N/A</c:v>
                </c:pt>
                <c:pt idx="5">
                  <c:v>2.61</c:v>
                </c:pt>
                <c:pt idx="6">
                  <c:v>#N/A</c:v>
                </c:pt>
                <c:pt idx="7">
                  <c:v>2.4</c:v>
                </c:pt>
                <c:pt idx="8">
                  <c:v>#N/A</c:v>
                </c:pt>
                <c:pt idx="9">
                  <c:v>1.66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2.0299999999999998</c:v>
                </c:pt>
                <c:pt idx="2">
                  <c:v>#N/A</c:v>
                </c:pt>
                <c:pt idx="3">
                  <c:v>3.48</c:v>
                </c:pt>
                <c:pt idx="4">
                  <c:v>#N/A</c:v>
                </c:pt>
                <c:pt idx="5">
                  <c:v>2.8</c:v>
                </c:pt>
                <c:pt idx="6">
                  <c:v>#N/A</c:v>
                </c:pt>
                <c:pt idx="7">
                  <c:v>3.21</c:v>
                </c:pt>
                <c:pt idx="8">
                  <c:v>#N/A</c:v>
                </c:pt>
                <c:pt idx="9">
                  <c:v>2.0299999999999998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9.16</c:v>
                </c:pt>
                <c:pt idx="2">
                  <c:v>#N/A</c:v>
                </c:pt>
                <c:pt idx="3">
                  <c:v>8.43</c:v>
                </c:pt>
                <c:pt idx="4">
                  <c:v>#N/A</c:v>
                </c:pt>
                <c:pt idx="5">
                  <c:v>10.02</c:v>
                </c:pt>
                <c:pt idx="6">
                  <c:v>#N/A</c:v>
                </c:pt>
                <c:pt idx="7">
                  <c:v>12.31</c:v>
                </c:pt>
                <c:pt idx="8">
                  <c:v>#N/A</c:v>
                </c:pt>
                <c:pt idx="9">
                  <c:v>11</c:v>
                </c:pt>
              </c:numCache>
            </c:numRef>
          </c:val>
        </c:ser>
        <c:dLbls>
          <c:showLegendKey val="0"/>
          <c:showVal val="0"/>
          <c:showCatName val="0"/>
          <c:showSerName val="0"/>
          <c:showPercent val="0"/>
          <c:showBubbleSize val="0"/>
        </c:dLbls>
        <c:gapWidth val="150"/>
        <c:overlap val="100"/>
        <c:axId val="331324648"/>
        <c:axId val="331325040"/>
      </c:barChart>
      <c:catAx>
        <c:axId val="33132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325040"/>
        <c:crosses val="autoZero"/>
        <c:auto val="1"/>
        <c:lblAlgn val="ctr"/>
        <c:lblOffset val="100"/>
        <c:tickLblSkip val="1"/>
        <c:tickMarkSkip val="1"/>
        <c:noMultiLvlLbl val="0"/>
      </c:catAx>
      <c:valAx>
        <c:axId val="33132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24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742</c:v>
                </c:pt>
                <c:pt idx="5">
                  <c:v>776</c:v>
                </c:pt>
                <c:pt idx="8">
                  <c:v>750</c:v>
                </c:pt>
                <c:pt idx="11">
                  <c:v>730</c:v>
                </c:pt>
                <c:pt idx="14">
                  <c:v>750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37</c:v>
                </c:pt>
                <c:pt idx="6">
                  <c:v>56</c:v>
                </c:pt>
                <c:pt idx="9">
                  <c:v>19</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296</c:v>
                </c:pt>
                <c:pt idx="3">
                  <c:v>302</c:v>
                </c:pt>
                <c:pt idx="6">
                  <c:v>253</c:v>
                </c:pt>
                <c:pt idx="9">
                  <c:v>146</c:v>
                </c:pt>
                <c:pt idx="12">
                  <c:v>146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256</c:v>
                </c:pt>
                <c:pt idx="3">
                  <c:v>285</c:v>
                </c:pt>
                <c:pt idx="6">
                  <c:v>289</c:v>
                </c:pt>
                <c:pt idx="9">
                  <c:v>251</c:v>
                </c:pt>
                <c:pt idx="12">
                  <c:v>243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585</c:v>
                </c:pt>
                <c:pt idx="3">
                  <c:v>540</c:v>
                </c:pt>
                <c:pt idx="6">
                  <c:v>532</c:v>
                </c:pt>
                <c:pt idx="9">
                  <c:v>541</c:v>
                </c:pt>
                <c:pt idx="12">
                  <c:v>603</c:v>
                </c:pt>
              </c:numCache>
            </c:numRef>
          </c:val>
        </c:ser>
        <c:dLbls>
          <c:showLegendKey val="0"/>
          <c:showVal val="0"/>
          <c:showCatName val="0"/>
          <c:showSerName val="0"/>
          <c:showPercent val="0"/>
          <c:showBubbleSize val="0"/>
        </c:dLbls>
        <c:gapWidth val="100"/>
        <c:overlap val="100"/>
        <c:axId val="331325432"/>
        <c:axId val="331326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440</c:v>
                </c:pt>
                <c:pt idx="2">
                  <c:v>#N/A</c:v>
                </c:pt>
                <c:pt idx="3">
                  <c:v>#N/A</c:v>
                </c:pt>
                <c:pt idx="4">
                  <c:v>388</c:v>
                </c:pt>
                <c:pt idx="5">
                  <c:v>#N/A</c:v>
                </c:pt>
                <c:pt idx="6">
                  <c:v>#N/A</c:v>
                </c:pt>
                <c:pt idx="7">
                  <c:v>380</c:v>
                </c:pt>
                <c:pt idx="8">
                  <c:v>#N/A</c:v>
                </c:pt>
                <c:pt idx="9">
                  <c:v>#N/A</c:v>
                </c:pt>
                <c:pt idx="10">
                  <c:v>227</c:v>
                </c:pt>
                <c:pt idx="11">
                  <c:v>#N/A</c:v>
                </c:pt>
                <c:pt idx="12">
                  <c:v>#N/A</c:v>
                </c:pt>
                <c:pt idx="13">
                  <c:v>249</c:v>
                </c:pt>
                <c:pt idx="14">
                  <c:v>#N/A</c:v>
                </c:pt>
              </c:numCache>
            </c:numRef>
          </c:val>
          <c:smooth val="0"/>
        </c:ser>
        <c:dLbls>
          <c:showLegendKey val="0"/>
          <c:showVal val="0"/>
          <c:showCatName val="0"/>
          <c:showSerName val="0"/>
          <c:showPercent val="0"/>
          <c:showBubbleSize val="0"/>
        </c:dLbls>
        <c:marker val="1"/>
        <c:smooth val="0"/>
        <c:axId val="331325432"/>
        <c:axId val="331326216"/>
      </c:lineChart>
      <c:catAx>
        <c:axId val="331325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326216"/>
        <c:crosses val="autoZero"/>
        <c:auto val="1"/>
        <c:lblAlgn val="ctr"/>
        <c:lblOffset val="100"/>
        <c:tickLblSkip val="1"/>
        <c:tickMarkSkip val="1"/>
        <c:noMultiLvlLbl val="0"/>
      </c:catAx>
      <c:valAx>
        <c:axId val="331326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25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7312</c:v>
                </c:pt>
                <c:pt idx="5">
                  <c:v>7243</c:v>
                </c:pt>
                <c:pt idx="8">
                  <c:v>7215</c:v>
                </c:pt>
                <c:pt idx="11">
                  <c:v>7292</c:v>
                </c:pt>
                <c:pt idx="14">
                  <c:v>7346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350</c:v>
                </c:pt>
                <c:pt idx="5">
                  <c:v>334</c:v>
                </c:pt>
                <c:pt idx="8">
                  <c:v>309</c:v>
                </c:pt>
                <c:pt idx="11">
                  <c:v>261</c:v>
                </c:pt>
                <c:pt idx="14">
                  <c:v>251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2485</c:v>
                </c:pt>
                <c:pt idx="5">
                  <c:v>2619</c:v>
                </c:pt>
                <c:pt idx="8">
                  <c:v>2710</c:v>
                </c:pt>
                <c:pt idx="11">
                  <c:v>2720</c:v>
                </c:pt>
                <c:pt idx="14">
                  <c:v>2940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1191</c:v>
                </c:pt>
                <c:pt idx="3">
                  <c:v>1168</c:v>
                </c:pt>
                <c:pt idx="6">
                  <c:v>1152</c:v>
                </c:pt>
                <c:pt idx="9">
                  <c:v>1076</c:v>
                </c:pt>
                <c:pt idx="12">
                  <c:v>1040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910</c:v>
                </c:pt>
                <c:pt idx="3">
                  <c:v>665</c:v>
                </c:pt>
                <c:pt idx="6">
                  <c:v>583</c:v>
                </c:pt>
                <c:pt idx="9">
                  <c:v>462</c:v>
                </c:pt>
                <c:pt idx="12">
                  <c:v>342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3779</c:v>
                </c:pt>
                <c:pt idx="3">
                  <c:v>3709</c:v>
                </c:pt>
                <c:pt idx="6">
                  <c:v>3698</c:v>
                </c:pt>
                <c:pt idx="9">
                  <c:v>3628</c:v>
                </c:pt>
                <c:pt idx="12">
                  <c:v>3443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5295</c:v>
                </c:pt>
                <c:pt idx="3">
                  <c:v>5321</c:v>
                </c:pt>
                <c:pt idx="6">
                  <c:v>5412</c:v>
                </c:pt>
                <c:pt idx="9">
                  <c:v>6151</c:v>
                </c:pt>
                <c:pt idx="12">
                  <c:v>6410</c:v>
                </c:pt>
              </c:numCache>
            </c:numRef>
          </c:val>
        </c:ser>
        <c:dLbls>
          <c:showLegendKey val="0"/>
          <c:showVal val="0"/>
          <c:showCatName val="0"/>
          <c:showSerName val="0"/>
          <c:showPercent val="0"/>
          <c:showBubbleSize val="0"/>
        </c:dLbls>
        <c:gapWidth val="100"/>
        <c:overlap val="100"/>
        <c:axId val="331326608"/>
        <c:axId val="331327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1033</c:v>
                </c:pt>
                <c:pt idx="2">
                  <c:v>#N/A</c:v>
                </c:pt>
                <c:pt idx="3">
                  <c:v>#N/A</c:v>
                </c:pt>
                <c:pt idx="4">
                  <c:v>669</c:v>
                </c:pt>
                <c:pt idx="5">
                  <c:v>#N/A</c:v>
                </c:pt>
                <c:pt idx="6">
                  <c:v>#N/A</c:v>
                </c:pt>
                <c:pt idx="7">
                  <c:v>612</c:v>
                </c:pt>
                <c:pt idx="8">
                  <c:v>#N/A</c:v>
                </c:pt>
                <c:pt idx="9">
                  <c:v>#N/A</c:v>
                </c:pt>
                <c:pt idx="10">
                  <c:v>1044</c:v>
                </c:pt>
                <c:pt idx="11">
                  <c:v>#N/A</c:v>
                </c:pt>
                <c:pt idx="12">
                  <c:v>#N/A</c:v>
                </c:pt>
                <c:pt idx="13">
                  <c:v>697</c:v>
                </c:pt>
                <c:pt idx="14">
                  <c:v>#N/A</c:v>
                </c:pt>
              </c:numCache>
            </c:numRef>
          </c:val>
          <c:smooth val="0"/>
        </c:ser>
        <c:dLbls>
          <c:showLegendKey val="0"/>
          <c:showVal val="0"/>
          <c:showCatName val="0"/>
          <c:showSerName val="0"/>
          <c:showPercent val="0"/>
          <c:showBubbleSize val="0"/>
        </c:dLbls>
        <c:marker val="1"/>
        <c:smooth val="0"/>
        <c:axId val="331326608"/>
        <c:axId val="331327000"/>
      </c:lineChart>
      <c:catAx>
        <c:axId val="33132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1327000"/>
        <c:crosses val="autoZero"/>
        <c:auto val="1"/>
        <c:lblAlgn val="ctr"/>
        <c:lblOffset val="100"/>
        <c:tickLblSkip val="1"/>
        <c:tickMarkSkip val="1"/>
        <c:noMultiLvlLbl val="0"/>
      </c:catAx>
      <c:valAx>
        <c:axId val="331327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2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{B2F6E004-6CDC-4056-AD11-85DEDD23406A}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{BC03EBEA-F9B1-475B-A28F-0AB7038E25C1}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{49107BF9-AFDB-46B0-B1B9-B51C7AD0F871}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{3E0E65C6-FA7E-4C94-B396-E10232EAC0FC}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{178F8676-F147-4F76-98AE-45DC651F945B}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{B035D4D5-545E-4875-9E33-7DFDFB21D089}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{52C9E6C2-074D-4732-8F9F-A3334E5F71B6}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{4D84AF94-879F-4503-9088-CF8BD0B3D6F4}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{30D69FAD-BAAD-490B-8273-D11923C77D0D}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{CE85E94C-EF09-4AF2-AF4A-D04416215B8B}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8135696"/>
        <c:axId val="338134912"/>
      </c:scatterChart>
      <c:valAx>
        <c:axId val="338135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134912"/>
        <c:crosses val="autoZero"/>
        <c:crossBetween val="midCat"/>
      </c:valAx>
      <c:valAx>
        <c:axId val="338134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135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{E72B4667-EFA2-484B-B7F6-048C662C460B}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{B2A8240A-5862-4E93-9D61-9ED0C416C030}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{B6CF5C6E-10CC-4421-A0B2-4F1B609D8493}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{A845AD23-39CE-42A2-992F-63D41F77CB8A}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{A5B987BB-D509-4DBB-8D9E-38B035DCFCEF}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12</c:v>
                </c:pt>
                <c:pt idx="2">
                  <c:v>11.6</c:v>
                </c:pt>
                <c:pt idx="3">
                  <c:v>9.6999999999999993</c:v>
                </c:pt>
                <c:pt idx="4">
                  <c:v>8.3000000000000007</c:v>
                </c:pt>
              </c:numCache>
            </c:numRef>
          </c:xVal>
          <c:yVal>
            <c:numRef>
              <c:f>公会計指標分析・財政指標組合せ分析表!$K$73:$O$73</c:f>
              <c:numCache>
                <c:formatCode>#,##0.0;"▲ "#,##0.0</c:formatCode>
                <c:ptCount val="5"/>
                <c:pt idx="0">
                  <c:v>29.6</c:v>
                </c:pt>
                <c:pt idx="1">
                  <c:v>19.600000000000001</c:v>
                </c:pt>
                <c:pt idx="2">
                  <c:v>17.8</c:v>
                </c:pt>
                <c:pt idx="3">
                  <c:v>30.9</c:v>
                </c:pt>
                <c:pt idx="4">
                  <c:v>20.100000000000001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{4DDD0651-C870-405B-A360-217F805D29C4}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{E3077211-E809-4768-92CC-1B36CFFD9AAA}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{705DB548-AFD7-41A6-9155-304F4820E5E0}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{6572CE79-79C3-4534-8EEF-63760271B75F}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{5BF53170-77C4-44E3-8C9A-93E083319492}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338135304"/>
        <c:axId val="338129032"/>
      </c:scatterChart>
      <c:valAx>
        <c:axId val="338135304"/>
        <c:scaling>
          <c:orientation val="minMax"/>
          <c:max val="15.1"/>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129032"/>
        <c:crosses val="autoZero"/>
        <c:crossBetween val="midCat"/>
      </c:valAx>
      <c:valAx>
        <c:axId val="338129032"/>
        <c:scaling>
          <c:orientation val="minMax"/>
          <c:max val="8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135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合併後からの起債抑制策により減少傾向にあったが、平成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年度から増に転じている。平成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年度における伸びは合併特例事業債元利償還金の増を主な要因とするものである。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■公営事業債の元利償還金に対する繰入金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公共下水道事業に対するものが主である。終末処理場の設備更新事業や面整備事業に係るものであり、当面はこの水準で推移するものと考えられる。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■組合等が起こした地方債の元利償還金に対する負担金等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前年並みで推移した。八代広域行政事務組合（消防施設等）、八代生活環境事務組合（ごみ処理施設等）、氷川町及び八代市中学校組合（中学校）に係るものであり、八代生活環境事務組合分については、旧６ヶ町村の交付税算入分を一括負担しているため、髙い数値を示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■算入公債費等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財政運営に有利な交付税措置のある起債の選択に努めている。平成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年度は、臨時財政対策債や合併特例事業債に係る基準財政需要額増の影響を受け増加した。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■実質公債費比率の分子</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基準財政需要額の増などにより算入公債費等は増加したが、元利償還金が大きな伸びを示したため、前年に比べ額は増加した。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■一般会計等に係る地方債の現在高</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年度以降増加傾向を示している。平成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年度における伸びは町道新設改良事業や氷川中学校プール改築負担金事業実施に係る合併特例事業債の増が主な要因である。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■公営企業債等繰入見込額</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起債の抑制により下水道事業や宅地開発事業における起債現在高が減少していること、加えて下水道事業において、平成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年度から平成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年度にかけて公的資金補償金免除繰上償還を実施したことから、繰入見込額は減少を続けている。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■組合等負担等見込額</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氷川町及び八代市中学校組合と八代広域行政事務組合の地方債現在高が増加したものの、八代生活環境事務組合の地方債現在高が大きく減少したことで、負担見込額は減となった。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■退職手当負担見込額</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退職手当支給事務の処理を行う一部事務組合の積立不足額の減が要因となり減少した。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■充当可能基金</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交付税合併算定替の終了に備えた財政調整基金の増を主な要因として増加が続いている。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■充当可能特定歳入</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住宅使用料の公営住宅建設事業債元金償還金に対する充当率が低下してきていることから減となった。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■基準財政需要額算入見込額</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合併特例債元利償還金に対する算入見込増が大きな要因となり増加した。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■将来負担比率の分子</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地方債現在高は増加したが、公営企業債等繰入見込額や組合等負担等見込額の減により将来負担額が減となったこと、また、基金や基準財政需要額算入見込額などの増により充当可能財源が増加したことで、大きく減少した。</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12,493
12,388
33.36
6,885,645
6,416,392
460,639
4,184,716
6,409,681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12,493
12,388
33.36
6,885,645
6,416,392
460,639
4,184,716
6,409,681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12,493
12,388
33.36
6,885,645
6,416,392
460,639
4,184,716
6,409,681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12,493
12,388
33.36
6,885,645
6,416,392
460,639
4,184,716
6,409,681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ここ数年横ばいの数値を示しており、類似団体の平均値と同水準で推移している。</a:t>
          </a:r>
          <a:r>
            <a:rPr kumimoji="1" lang="ja-JP" altLang="en-US" sz="1200">
              <a:solidFill>
                <a:sysClr val="windowText" lastClr="000000"/>
              </a:solidFill>
              <a:effectLst/>
              <a:latin typeface="+mn-lt"/>
              <a:ea typeface="+mn-ea"/>
              <a:cs typeface="+mn-cs"/>
            </a:rPr>
            <a:t>農業を始めとした</a:t>
          </a:r>
          <a:r>
            <a:rPr kumimoji="1" lang="ja-JP" altLang="ja-JP" sz="1200">
              <a:solidFill>
                <a:sysClr val="windowText" lastClr="000000"/>
              </a:solidFill>
              <a:effectLst/>
              <a:latin typeface="+mn-lt"/>
              <a:ea typeface="+mn-ea"/>
              <a:cs typeface="+mn-cs"/>
            </a:rPr>
            <a:t>町</a:t>
          </a:r>
          <a:r>
            <a:rPr kumimoji="1" lang="ja-JP" altLang="en-US" sz="1200">
              <a:solidFill>
                <a:sysClr val="windowText" lastClr="000000"/>
              </a:solidFill>
              <a:effectLst/>
              <a:latin typeface="+mn-lt"/>
              <a:ea typeface="+mn-ea"/>
              <a:cs typeface="+mn-cs"/>
            </a:rPr>
            <a:t>の各産業</a:t>
          </a:r>
          <a:r>
            <a:rPr kumimoji="1" lang="ja-JP" altLang="ja-JP" sz="1200">
              <a:solidFill>
                <a:sysClr val="windowText" lastClr="000000"/>
              </a:solidFill>
              <a:effectLst/>
              <a:latin typeface="+mn-lt"/>
              <a:ea typeface="+mn-ea"/>
              <a:cs typeface="+mn-cs"/>
            </a:rPr>
            <a:t>に対して積極的施策を行っているものの、景気の停滞もあり所得の増にまでは至っていない。税収の</a:t>
          </a:r>
          <a:r>
            <a:rPr kumimoji="1" lang="ja-JP" altLang="en-US" sz="1200">
              <a:solidFill>
                <a:sysClr val="windowText" lastClr="000000"/>
              </a:solidFill>
              <a:effectLst/>
              <a:latin typeface="+mn-lt"/>
              <a:ea typeface="+mn-ea"/>
              <a:cs typeface="+mn-cs"/>
            </a:rPr>
            <a:t>大幅増は見込めない状況</a:t>
          </a:r>
          <a:r>
            <a:rPr kumimoji="1" lang="ja-JP" altLang="ja-JP" sz="1200">
              <a:solidFill>
                <a:sysClr val="windowText" lastClr="000000"/>
              </a:solidFill>
              <a:effectLst/>
              <a:latin typeface="+mn-lt"/>
              <a:ea typeface="+mn-ea"/>
              <a:cs typeface="+mn-cs"/>
            </a:rPr>
            <a:t>が続いており、近年、基準財政収入額の伸びを基準財政需要額の伸びが上回る傾向にある。</a:t>
          </a:r>
          <a:r>
            <a:rPr kumimoji="1" lang="ja-JP" altLang="en-US" sz="1200">
              <a:solidFill>
                <a:sysClr val="windowText" lastClr="000000"/>
              </a:solidFill>
              <a:effectLst/>
              <a:latin typeface="+mn-lt"/>
              <a:ea typeface="+mn-ea"/>
              <a:cs typeface="+mn-cs"/>
            </a:rPr>
            <a:t>引き続き、平成</a:t>
          </a:r>
          <a:r>
            <a:rPr kumimoji="1" lang="en-US" altLang="ja-JP" sz="1200">
              <a:solidFill>
                <a:sysClr val="windowText" lastClr="000000"/>
              </a:solidFill>
              <a:effectLst/>
              <a:latin typeface="+mn-lt"/>
              <a:ea typeface="+mn-ea"/>
              <a:cs typeface="+mn-cs"/>
            </a:rPr>
            <a:t>21</a:t>
          </a:r>
          <a:r>
            <a:rPr kumimoji="1" lang="ja-JP" altLang="en-US" sz="1200">
              <a:solidFill>
                <a:sysClr val="windowText" lastClr="000000"/>
              </a:solidFill>
              <a:effectLst/>
              <a:latin typeface="+mn-lt"/>
              <a:ea typeface="+mn-ea"/>
              <a:cs typeface="+mn-cs"/>
            </a:rPr>
            <a:t>年度の数値</a:t>
          </a:r>
          <a:r>
            <a:rPr kumimoji="1" lang="en-US" altLang="ja-JP" sz="1200">
              <a:solidFill>
                <a:sysClr val="windowText" lastClr="000000"/>
              </a:solidFill>
              <a:effectLst/>
              <a:latin typeface="+mn-lt"/>
              <a:ea typeface="+mn-ea"/>
              <a:cs typeface="+mn-cs"/>
            </a:rPr>
            <a:t>0.30</a:t>
          </a:r>
          <a:r>
            <a:rPr kumimoji="1" lang="ja-JP" altLang="en-US" sz="1200">
              <a:solidFill>
                <a:sysClr val="windowText" lastClr="000000"/>
              </a:solidFill>
              <a:effectLst/>
              <a:latin typeface="+mn-lt"/>
              <a:ea typeface="+mn-ea"/>
              <a:cs typeface="+mn-cs"/>
            </a:rPr>
            <a:t>を目下の目標に、</a:t>
          </a:r>
          <a:r>
            <a:rPr kumimoji="1" lang="ja-JP" altLang="ja-JP" sz="1200">
              <a:solidFill>
                <a:sysClr val="windowText" lastClr="000000"/>
              </a:solidFill>
              <a:effectLst/>
              <a:latin typeface="+mn-lt"/>
              <a:ea typeface="+mn-ea"/>
              <a:cs typeface="+mn-cs"/>
            </a:rPr>
            <a:t>投資的経費の抑制等による歳出削減</a:t>
          </a:r>
          <a:r>
            <a:rPr kumimoji="1" lang="ja-JP" altLang="en-US" sz="1200">
              <a:solidFill>
                <a:sysClr val="windowText" lastClr="000000"/>
              </a:solidFill>
              <a:effectLst/>
              <a:latin typeface="+mn-lt"/>
              <a:ea typeface="+mn-ea"/>
              <a:cs typeface="+mn-cs"/>
            </a:rPr>
            <a:t>や</a:t>
          </a:r>
          <a:r>
            <a:rPr kumimoji="1" lang="ja-JP" altLang="ja-JP" sz="1200">
              <a:solidFill>
                <a:sysClr val="windowText" lastClr="000000"/>
              </a:solidFill>
              <a:effectLst/>
              <a:latin typeface="+mn-lt"/>
              <a:ea typeface="+mn-ea"/>
              <a:cs typeface="+mn-cs"/>
            </a:rPr>
            <a:t>更なる税の徴収強化</a:t>
          </a:r>
          <a:r>
            <a:rPr kumimoji="1" lang="ja-JP" altLang="en-US" sz="1200">
              <a:solidFill>
                <a:sysClr val="windowText" lastClr="000000"/>
              </a:solidFill>
              <a:effectLst/>
              <a:latin typeface="+mn-lt"/>
              <a:ea typeface="+mn-ea"/>
              <a:cs typeface="+mn-cs"/>
            </a:rPr>
            <a:t>による歳入確保、また人口増に繋がる移住定住策の促進に努め</a:t>
          </a:r>
          <a:r>
            <a:rPr kumimoji="1" lang="ja-JP" altLang="ja-JP" sz="1200">
              <a:solidFill>
                <a:sysClr val="windowText" lastClr="000000"/>
              </a:solidFill>
              <a:effectLst/>
              <a:latin typeface="+mn-lt"/>
              <a:ea typeface="+mn-ea"/>
              <a:cs typeface="+mn-cs"/>
            </a:rPr>
            <a:t>、財政基盤の強化を</a:t>
          </a:r>
          <a:r>
            <a:rPr kumimoji="1" lang="ja-JP" altLang="en-US" sz="1200">
              <a:solidFill>
                <a:sysClr val="windowText" lastClr="000000"/>
              </a:solidFill>
              <a:effectLst/>
              <a:latin typeface="+mn-lt"/>
              <a:ea typeface="+mn-ea"/>
              <a:cs typeface="+mn-cs"/>
            </a:rPr>
            <a:t>図る</a:t>
          </a:r>
          <a:r>
            <a:rPr kumimoji="1" lang="ja-JP" altLang="ja-JP" sz="1200">
              <a:solidFill>
                <a:sysClr val="windowText" lastClr="000000"/>
              </a:solidFill>
              <a:effectLst/>
              <a:latin typeface="+mn-lt"/>
              <a:ea typeface="+mn-ea"/>
              <a:cs typeface="+mn-cs"/>
            </a:rPr>
            <a:t>。</a:t>
          </a:r>
          <a:endParaRPr lang="ja-JP" altLang="ja-JP" sz="16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59872</xdr:rowOff>
    </xdr:to>
    <xdr:cxnSp macro="">
      <xdr:nvCxnSpPr>
        <xdr:cNvPr id="70" name="直線コネクタ 69"/>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6" name="直線コネクタ 75"/>
        <xdr:cNvCxnSpPr/>
      </xdr:nvCxnSpPr>
      <xdr:spPr>
        <a:xfrm flipV="1">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9" name="直線コネクタ 78"/>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昨年から</a:t>
          </a:r>
          <a:r>
            <a:rPr kumimoji="1" lang="en-US" altLang="ja-JP" sz="1200">
              <a:latin typeface="ＭＳ Ｐゴシック"/>
            </a:rPr>
            <a:t>0.4</a:t>
          </a:r>
          <a:r>
            <a:rPr kumimoji="1" lang="ja-JP" altLang="en-US" sz="1200">
              <a:latin typeface="ＭＳ Ｐゴシック"/>
            </a:rPr>
            <a:t>％増加した。経常経費に充当される一般財源等が増加（公債費</a:t>
          </a:r>
          <a:r>
            <a:rPr kumimoji="1" lang="en-US" altLang="ja-JP" sz="1200">
              <a:latin typeface="ＭＳ Ｐゴシック"/>
            </a:rPr>
            <a:t>0.8</a:t>
          </a:r>
          <a:r>
            <a:rPr kumimoji="1" lang="ja-JP" altLang="en-US" sz="1200">
              <a:latin typeface="ＭＳ Ｐゴシック"/>
            </a:rPr>
            <a:t>億円、人件費</a:t>
          </a:r>
          <a:r>
            <a:rPr kumimoji="1" lang="en-US" altLang="ja-JP" sz="1200">
              <a:latin typeface="ＭＳ Ｐゴシック"/>
            </a:rPr>
            <a:t>0.6</a:t>
          </a:r>
          <a:r>
            <a:rPr kumimoji="1" lang="ja-JP" altLang="en-US" sz="1200">
              <a:latin typeface="ＭＳ Ｐゴシック"/>
            </a:rPr>
            <a:t>億円など）となったが、経常一般財源等も増加（普通交付税</a:t>
          </a:r>
          <a:r>
            <a:rPr kumimoji="1" lang="en-US" altLang="ja-JP" sz="1200">
              <a:latin typeface="ＭＳ Ｐゴシック"/>
            </a:rPr>
            <a:t>0.5</a:t>
          </a:r>
          <a:r>
            <a:rPr kumimoji="1" lang="ja-JP" altLang="en-US" sz="1200">
              <a:latin typeface="ＭＳ Ｐゴシック"/>
            </a:rPr>
            <a:t>億円、地方消費税交付金</a:t>
          </a:r>
          <a:r>
            <a:rPr kumimoji="1" lang="en-US" altLang="ja-JP" sz="1200">
              <a:latin typeface="ＭＳ Ｐゴシック"/>
            </a:rPr>
            <a:t>0.9</a:t>
          </a:r>
          <a:r>
            <a:rPr kumimoji="1" lang="ja-JP" altLang="en-US" sz="1200">
              <a:latin typeface="ＭＳ Ｐゴシック"/>
            </a:rPr>
            <a:t>億円）したことから、大きな変動とはならなかった。数値自体は、類似団体と比較して同水準であるが、例年高い状況にあり財政の硬直化が懸念される。扶助費や公債費が増加傾向を示す中で、比率の大幅な低下達成は難しいところであるが、対前年比減を目標に、行政評価等による事業の見直しを実施、また、一部事務組合等に対しては、引き続き町の行政改革と併せて運営改善の継続を求め、支出の抑制を進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63</xdr:row>
      <xdr:rowOff>56388</xdr:rowOff>
    </xdr:to>
    <xdr:cxnSp macro="">
      <xdr:nvCxnSpPr>
        <xdr:cNvPr id="131" name="直線コネクタ 130"/>
        <xdr:cNvCxnSpPr/>
      </xdr:nvCxnSpPr>
      <xdr:spPr>
        <a:xfrm>
          <a:off x="4114800" y="1083843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63</xdr:row>
      <xdr:rowOff>70866</xdr:rowOff>
    </xdr:to>
    <xdr:cxnSp macro="">
      <xdr:nvCxnSpPr>
        <xdr:cNvPr id="134" name="直線コネクタ 133"/>
        <xdr:cNvCxnSpPr/>
      </xdr:nvCxnSpPr>
      <xdr:spPr>
        <a:xfrm flipV="1">
          <a:off x="3225800" y="108384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6" name="テキスト ボックス 135"/>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135890</xdr:rowOff>
    </xdr:to>
    <xdr:cxnSp macro="">
      <xdr:nvCxnSpPr>
        <xdr:cNvPr id="137" name="直線コネクタ 136"/>
        <xdr:cNvCxnSpPr/>
      </xdr:nvCxnSpPr>
      <xdr:spPr>
        <a:xfrm flipV="1">
          <a:off x="2336800" y="1087221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64</xdr:row>
      <xdr:rowOff>135890</xdr:rowOff>
    </xdr:to>
    <xdr:cxnSp macro="">
      <xdr:nvCxnSpPr>
        <xdr:cNvPr id="140" name="直線コネクタ 139"/>
        <xdr:cNvCxnSpPr/>
      </xdr:nvCxnSpPr>
      <xdr:spPr>
        <a:xfrm>
          <a:off x="1447800" y="1080947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50" name="円/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149115</xdr:rowOff>
    </xdr:from>
    <xdr:ext cx="762000" cy="259045"/>
    <xdr:sp macro="" textlink="">
      <xdr:nvSpPr>
        <xdr:cNvPr id="151" name="財政構造の弾力性該当値テキスト"/>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2" name="円/楕円 151"/>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98061</xdr:rowOff>
    </xdr:from>
    <xdr:ext cx="736600" cy="259045"/>
    <xdr:sp macro="" textlink="">
      <xdr:nvSpPr>
        <xdr:cNvPr id="153" name="テキスト ボックス 152"/>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4" name="円/楕円 153"/>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55" name="テキスト ボックス 154"/>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6" name="円/楕円 155"/>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7" name="テキスト ボックス 156"/>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8" name="円/楕円 157"/>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69105</xdr:rowOff>
    </xdr:from>
    <xdr:ext cx="762000" cy="259045"/>
    <xdr:sp macro="" textlink="">
      <xdr:nvSpPr>
        <xdr:cNvPr id="159" name="テキスト ボックス 158"/>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類似団体平均値を</a:t>
          </a:r>
          <a:r>
            <a:rPr kumimoji="1" lang="en-US" altLang="ja-JP" sz="1100">
              <a:solidFill>
                <a:sysClr val="windowText" lastClr="000000"/>
              </a:solidFill>
              <a:latin typeface="ＭＳ Ｐゴシック"/>
            </a:rPr>
            <a:t>42,013</a:t>
          </a:r>
          <a:r>
            <a:rPr kumimoji="1" lang="ja-JP" altLang="en-US" sz="1100">
              <a:solidFill>
                <a:sysClr val="windowText" lastClr="000000"/>
              </a:solidFill>
              <a:latin typeface="ＭＳ Ｐゴシック"/>
            </a:rPr>
            <a:t>円下回ったが、昨年同様、前年比約</a:t>
          </a:r>
          <a:r>
            <a:rPr kumimoji="1" lang="en-US" altLang="ja-JP" sz="1100">
              <a:solidFill>
                <a:sysClr val="windowText" lastClr="000000"/>
              </a:solidFill>
              <a:latin typeface="ＭＳ Ｐゴシック"/>
            </a:rPr>
            <a:t>1</a:t>
          </a:r>
          <a:r>
            <a:rPr kumimoji="1" lang="ja-JP" altLang="en-US" sz="1100">
              <a:solidFill>
                <a:sysClr val="windowText" lastClr="000000"/>
              </a:solidFill>
              <a:latin typeface="ＭＳ Ｐゴシック"/>
            </a:rPr>
            <a:t>万円の増となった。職員</a:t>
          </a:r>
          <a:r>
            <a:rPr kumimoji="1" lang="ja-JP" altLang="en-US" sz="1100">
              <a:latin typeface="ＭＳ Ｐゴシック"/>
            </a:rPr>
            <a:t>数の増などを要因として人件費が</a:t>
          </a:r>
          <a:r>
            <a:rPr kumimoji="1" lang="en-US" altLang="ja-JP" sz="1100">
              <a:latin typeface="ＭＳ Ｐゴシック"/>
            </a:rPr>
            <a:t>6.7</a:t>
          </a:r>
          <a:r>
            <a:rPr kumimoji="1" lang="ja-JP" altLang="en-US" sz="1100">
              <a:latin typeface="ＭＳ Ｐゴシック"/>
            </a:rPr>
            <a:t>％の伸びとなったこと、昨年増加した物件費が更に</a:t>
          </a:r>
          <a:r>
            <a:rPr kumimoji="1" lang="en-US" altLang="ja-JP" sz="1100">
              <a:latin typeface="ＭＳ Ｐゴシック"/>
            </a:rPr>
            <a:t>7.4</a:t>
          </a:r>
          <a:r>
            <a:rPr kumimoji="1" lang="ja-JP" altLang="en-US" sz="1100">
              <a:latin typeface="ＭＳ Ｐゴシック"/>
            </a:rPr>
            <a:t>％増加したこと、住民基本台帳人口が微減したことが原因として挙げられる。前年度の物件費大幅増は、新図書館の備品の購入などによる一時的増加によるものであったが、本年度においても、台風</a:t>
          </a:r>
          <a:r>
            <a:rPr kumimoji="1" lang="en-US" altLang="ja-JP" sz="1100">
              <a:latin typeface="ＭＳ Ｐゴシック"/>
            </a:rPr>
            <a:t>15</a:t>
          </a:r>
          <a:r>
            <a:rPr kumimoji="1" lang="ja-JP" altLang="en-US" sz="1100">
              <a:latin typeface="ＭＳ Ｐゴシック"/>
            </a:rPr>
            <a:t>号災害に伴うごみ処理経費の発生</a:t>
          </a:r>
          <a:r>
            <a:rPr kumimoji="1" lang="en-US" altLang="ja-JP" sz="1100">
              <a:latin typeface="ＭＳ Ｐゴシック"/>
            </a:rPr>
            <a:t>(29</a:t>
          </a:r>
          <a:r>
            <a:rPr kumimoji="1" lang="ja-JP" altLang="en-US" sz="1100">
              <a:latin typeface="ＭＳ Ｐゴシック"/>
            </a:rPr>
            <a:t>百万円</a:t>
          </a:r>
          <a:r>
            <a:rPr kumimoji="1" lang="en-US" altLang="ja-JP" sz="1100">
              <a:latin typeface="ＭＳ Ｐゴシック"/>
            </a:rPr>
            <a:t>)</a:t>
          </a:r>
          <a:r>
            <a:rPr kumimoji="1" lang="ja-JP" altLang="en-US" sz="1100">
              <a:latin typeface="ＭＳ Ｐゴシック"/>
            </a:rPr>
            <a:t>や旧図書館解体費（</a:t>
          </a:r>
          <a:r>
            <a:rPr kumimoji="1" lang="en-US" altLang="ja-JP" sz="1100">
              <a:latin typeface="ＭＳ Ｐゴシック"/>
            </a:rPr>
            <a:t>12</a:t>
          </a:r>
          <a:r>
            <a:rPr kumimoji="1" lang="ja-JP" altLang="en-US" sz="1100">
              <a:latin typeface="ＭＳ Ｐゴシック"/>
            </a:rPr>
            <a:t>百万円）など、更に大きな臨時的需要が発生したことで、金額を大きく押し上げる結果となった。以前から支出削減に取り組んでいるところであるが、平成</a:t>
          </a:r>
          <a:r>
            <a:rPr kumimoji="1" lang="en-US" altLang="ja-JP" sz="1100">
              <a:latin typeface="ＭＳ Ｐゴシック"/>
            </a:rPr>
            <a:t>25</a:t>
          </a:r>
          <a:r>
            <a:rPr kumimoji="1" lang="ja-JP" altLang="en-US" sz="1100">
              <a:latin typeface="ＭＳ Ｐゴシック"/>
            </a:rPr>
            <a:t>年度実績値を上限と捉え、今後も引き続き、住民サービスの低下を招かないようバランスのとれた効果的な行財政運営に努めていく。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145042</xdr:rowOff>
    </xdr:from>
    <xdr:to>
      <xdr:col>7</xdr:col>
      <xdr:colOff>152400</xdr:colOff>
      <xdr:row>82</xdr:row>
      <xdr:rowOff>23647</xdr:rowOff>
    </xdr:to>
    <xdr:cxnSp macro="">
      <xdr:nvCxnSpPr>
        <xdr:cNvPr id="192" name="直線コネクタ 191"/>
        <xdr:cNvCxnSpPr/>
      </xdr:nvCxnSpPr>
      <xdr:spPr>
        <a:xfrm>
          <a:off x="4114800" y="14032492"/>
          <a:ext cx="8382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96864</xdr:rowOff>
    </xdr:from>
    <xdr:to>
      <xdr:col>6</xdr:col>
      <xdr:colOff>0</xdr:colOff>
      <xdr:row>81</xdr:row>
      <xdr:rowOff>145042</xdr:rowOff>
    </xdr:to>
    <xdr:cxnSp macro="">
      <xdr:nvCxnSpPr>
        <xdr:cNvPr id="195" name="直線コネクタ 194"/>
        <xdr:cNvCxnSpPr/>
      </xdr:nvCxnSpPr>
      <xdr:spPr>
        <a:xfrm>
          <a:off x="3225800" y="13984314"/>
          <a:ext cx="8890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96864</xdr:rowOff>
    </xdr:from>
    <xdr:to>
      <xdr:col>4</xdr:col>
      <xdr:colOff>482600</xdr:colOff>
      <xdr:row>81</xdr:row>
      <xdr:rowOff>116708</xdr:rowOff>
    </xdr:to>
    <xdr:cxnSp macro="">
      <xdr:nvCxnSpPr>
        <xdr:cNvPr id="198" name="直線コネクタ 197"/>
        <xdr:cNvCxnSpPr/>
      </xdr:nvCxnSpPr>
      <xdr:spPr>
        <a:xfrm flipV="1">
          <a:off x="2336800" y="13984314"/>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106612</xdr:rowOff>
    </xdr:from>
    <xdr:to>
      <xdr:col>3</xdr:col>
      <xdr:colOff>279400</xdr:colOff>
      <xdr:row>81</xdr:row>
      <xdr:rowOff>116708</xdr:rowOff>
    </xdr:to>
    <xdr:cxnSp macro="">
      <xdr:nvCxnSpPr>
        <xdr:cNvPr id="201" name="直線コネクタ 200"/>
        <xdr:cNvCxnSpPr/>
      </xdr:nvCxnSpPr>
      <xdr:spPr>
        <a:xfrm>
          <a:off x="1447800" y="13994062"/>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144297</xdr:rowOff>
    </xdr:from>
    <xdr:to>
      <xdr:col>7</xdr:col>
      <xdr:colOff>203200</xdr:colOff>
      <xdr:row>82</xdr:row>
      <xdr:rowOff>74447</xdr:rowOff>
    </xdr:to>
    <xdr:sp macro="" textlink="">
      <xdr:nvSpPr>
        <xdr:cNvPr id="211" name="円/楕円 210"/>
        <xdr:cNvSpPr/>
      </xdr:nvSpPr>
      <xdr:spPr>
        <a:xfrm>
          <a:off x="4902200" y="140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160824</xdr:rowOff>
    </xdr:from>
    <xdr:ext cx="762000" cy="259045"/>
    <xdr:sp macro="" textlink="">
      <xdr:nvSpPr>
        <xdr:cNvPr id="212" name="人件費・物件費等の状況該当値テキスト"/>
        <xdr:cNvSpPr txBox="1"/>
      </xdr:nvSpPr>
      <xdr:spPr>
        <a:xfrm>
          <a:off x="5041900" y="1387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94242</xdr:rowOff>
    </xdr:from>
    <xdr:to>
      <xdr:col>6</xdr:col>
      <xdr:colOff>50800</xdr:colOff>
      <xdr:row>82</xdr:row>
      <xdr:rowOff>24392</xdr:rowOff>
    </xdr:to>
    <xdr:sp macro="" textlink="">
      <xdr:nvSpPr>
        <xdr:cNvPr id="213" name="円/楕円 212"/>
        <xdr:cNvSpPr/>
      </xdr:nvSpPr>
      <xdr:spPr>
        <a:xfrm>
          <a:off x="4064000" y="13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34569</xdr:rowOff>
    </xdr:from>
    <xdr:ext cx="736600" cy="259045"/>
    <xdr:sp macro="" textlink="">
      <xdr:nvSpPr>
        <xdr:cNvPr id="214" name="テキスト ボックス 213"/>
        <xdr:cNvSpPr txBox="1"/>
      </xdr:nvSpPr>
      <xdr:spPr>
        <a:xfrm>
          <a:off x="3733800" y="1375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46064</xdr:rowOff>
    </xdr:from>
    <xdr:to>
      <xdr:col>4</xdr:col>
      <xdr:colOff>533400</xdr:colOff>
      <xdr:row>81</xdr:row>
      <xdr:rowOff>147664</xdr:rowOff>
    </xdr:to>
    <xdr:sp macro="" textlink="">
      <xdr:nvSpPr>
        <xdr:cNvPr id="215" name="円/楕円 214"/>
        <xdr:cNvSpPr/>
      </xdr:nvSpPr>
      <xdr:spPr>
        <a:xfrm>
          <a:off x="3175000" y="139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157841</xdr:rowOff>
    </xdr:from>
    <xdr:ext cx="762000" cy="259045"/>
    <xdr:sp macro="" textlink="">
      <xdr:nvSpPr>
        <xdr:cNvPr id="216" name="テキスト ボックス 215"/>
        <xdr:cNvSpPr txBox="1"/>
      </xdr:nvSpPr>
      <xdr:spPr>
        <a:xfrm>
          <a:off x="2844800" y="137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65908</xdr:rowOff>
    </xdr:from>
    <xdr:to>
      <xdr:col>3</xdr:col>
      <xdr:colOff>330200</xdr:colOff>
      <xdr:row>81</xdr:row>
      <xdr:rowOff>167508</xdr:rowOff>
    </xdr:to>
    <xdr:sp macro="" textlink="">
      <xdr:nvSpPr>
        <xdr:cNvPr id="217" name="円/楕円 216"/>
        <xdr:cNvSpPr/>
      </xdr:nvSpPr>
      <xdr:spPr>
        <a:xfrm>
          <a:off x="2286000" y="139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6235</xdr:rowOff>
    </xdr:from>
    <xdr:ext cx="762000" cy="259045"/>
    <xdr:sp macro="" textlink="">
      <xdr:nvSpPr>
        <xdr:cNvPr id="218" name="テキスト ボックス 217"/>
        <xdr:cNvSpPr txBox="1"/>
      </xdr:nvSpPr>
      <xdr:spPr>
        <a:xfrm>
          <a:off x="1955800" y="1372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55812</xdr:rowOff>
    </xdr:from>
    <xdr:to>
      <xdr:col>2</xdr:col>
      <xdr:colOff>127000</xdr:colOff>
      <xdr:row>81</xdr:row>
      <xdr:rowOff>157412</xdr:rowOff>
    </xdr:to>
    <xdr:sp macro="" textlink="">
      <xdr:nvSpPr>
        <xdr:cNvPr id="219" name="円/楕円 218"/>
        <xdr:cNvSpPr/>
      </xdr:nvSpPr>
      <xdr:spPr>
        <a:xfrm>
          <a:off x="1397000" y="139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167589</xdr:rowOff>
    </xdr:from>
    <xdr:ext cx="762000" cy="259045"/>
    <xdr:sp macro="" textlink="">
      <xdr:nvSpPr>
        <xdr:cNvPr id="220" name="テキスト ボックス 219"/>
        <xdr:cNvSpPr txBox="1"/>
      </xdr:nvSpPr>
      <xdr:spPr>
        <a:xfrm>
          <a:off x="1066800" y="1371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前年度数値から</a:t>
          </a:r>
          <a:r>
            <a:rPr kumimoji="1" lang="en-US" altLang="ja-JP" sz="1200">
              <a:latin typeface="ＭＳ Ｐゴシック"/>
            </a:rPr>
            <a:t>0.6</a:t>
          </a:r>
          <a:r>
            <a:rPr kumimoji="1" lang="ja-JP" altLang="en-US" sz="1200">
              <a:latin typeface="ＭＳ Ｐゴシック"/>
            </a:rPr>
            <a:t>ポイント減となった。新規採用や職種変動に伴う変動、新規採用を含めた階層変動、減給保障者の割合が多いことによる変動等が要因として考えられる。</a:t>
          </a:r>
          <a:r>
            <a:rPr kumimoji="1" lang="ja-JP" altLang="ja-JP" sz="1200">
              <a:solidFill>
                <a:schemeClr val="dk1"/>
              </a:solidFill>
              <a:effectLst/>
              <a:latin typeface="+mn-lt"/>
              <a:ea typeface="+mn-ea"/>
              <a:cs typeface="+mn-cs"/>
            </a:rPr>
            <a:t>類似団体との比較でみると、概ね同水準での推移を示している。本指数は職員の年齢構成の影響を受けやすい一面があるが、今後も</a:t>
          </a:r>
          <a:r>
            <a:rPr kumimoji="1" lang="ja-JP" altLang="en-US" sz="1200">
              <a:solidFill>
                <a:schemeClr val="dk1"/>
              </a:solidFill>
              <a:effectLst/>
              <a:latin typeface="+mn-lt"/>
              <a:ea typeface="+mn-ea"/>
              <a:cs typeface="+mn-cs"/>
            </a:rPr>
            <a:t>定員管理と</a:t>
          </a:r>
          <a:r>
            <a:rPr kumimoji="1" lang="ja-JP" altLang="ja-JP" sz="1200">
              <a:solidFill>
                <a:schemeClr val="dk1"/>
              </a:solidFill>
              <a:effectLst/>
              <a:latin typeface="+mn-lt"/>
              <a:ea typeface="+mn-ea"/>
              <a:cs typeface="+mn-cs"/>
            </a:rPr>
            <a:t>給与適正化に努め、現在の水準を維持していく。</a:t>
          </a:r>
          <a:endParaRPr lang="ja-JP" altLang="ja-JP" sz="1600">
            <a:effectLst/>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109361</xdr:rowOff>
    </xdr:from>
    <xdr:to>
      <xdr:col>24</xdr:col>
      <xdr:colOff>558800</xdr:colOff>
      <xdr:row>85</xdr:row>
      <xdr:rowOff>18345</xdr:rowOff>
    </xdr:to>
    <xdr:cxnSp macro="">
      <xdr:nvCxnSpPr>
        <xdr:cNvPr id="254" name="直線コネクタ 253"/>
        <xdr:cNvCxnSpPr/>
      </xdr:nvCxnSpPr>
      <xdr:spPr>
        <a:xfrm flipV="1">
          <a:off x="16179800" y="145111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85</xdr:row>
      <xdr:rowOff>18345</xdr:rowOff>
    </xdr:to>
    <xdr:cxnSp macro="">
      <xdr:nvCxnSpPr>
        <xdr:cNvPr id="257" name="直線コネクタ 256"/>
        <xdr:cNvCxnSpPr/>
      </xdr:nvCxnSpPr>
      <xdr:spPr>
        <a:xfrm>
          <a:off x="15290800" y="144575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59" name="テキスト ボックス 25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55739</xdr:rowOff>
    </xdr:from>
    <xdr:to>
      <xdr:col>22</xdr:col>
      <xdr:colOff>203200</xdr:colOff>
      <xdr:row>89</xdr:row>
      <xdr:rowOff>96661</xdr:rowOff>
    </xdr:to>
    <xdr:cxnSp macro="">
      <xdr:nvCxnSpPr>
        <xdr:cNvPr id="260" name="直線コネクタ 259"/>
        <xdr:cNvCxnSpPr/>
      </xdr:nvCxnSpPr>
      <xdr:spPr>
        <a:xfrm flipV="1">
          <a:off x="14401800" y="14457539"/>
          <a:ext cx="889000" cy="8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62" name="テキスト ボックス 26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90</xdr:row>
      <xdr:rowOff>45861</xdr:rowOff>
    </xdr:to>
    <xdr:cxnSp macro="">
      <xdr:nvCxnSpPr>
        <xdr:cNvPr id="263" name="直線コネクタ 262"/>
        <xdr:cNvCxnSpPr/>
      </xdr:nvCxnSpPr>
      <xdr:spPr>
        <a:xfrm flipV="1">
          <a:off x="13512800" y="153557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53216</xdr:rowOff>
    </xdr:from>
    <xdr:ext cx="762000" cy="259045"/>
    <xdr:sp macro="" textlink="">
      <xdr:nvSpPr>
        <xdr:cNvPr id="267" name="テキスト ボックス 266"/>
        <xdr:cNvSpPr txBox="1"/>
      </xdr:nvSpPr>
      <xdr:spPr>
        <a:xfrm>
          <a:off x="13131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3" name="円/楕円 272"/>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75088</xdr:rowOff>
    </xdr:from>
    <xdr:ext cx="762000" cy="259045"/>
    <xdr:sp macro="" textlink="">
      <xdr:nvSpPr>
        <xdr:cNvPr id="274"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138995</xdr:rowOff>
    </xdr:from>
    <xdr:to>
      <xdr:col>23</xdr:col>
      <xdr:colOff>457200</xdr:colOff>
      <xdr:row>85</xdr:row>
      <xdr:rowOff>69145</xdr:rowOff>
    </xdr:to>
    <xdr:sp macro="" textlink="">
      <xdr:nvSpPr>
        <xdr:cNvPr id="275" name="円/楕円 274"/>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53922</xdr:rowOff>
    </xdr:from>
    <xdr:ext cx="736600" cy="259045"/>
    <xdr:sp macro="" textlink="">
      <xdr:nvSpPr>
        <xdr:cNvPr id="276" name="テキスト ボックス 275"/>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77" name="円/楕円 276"/>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78" name="テキスト ボックス 277"/>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79" name="円/楕円 278"/>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80" name="テキスト ボックス 279"/>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1" name="円/楕円 280"/>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2" name="テキスト ボックス 281"/>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新規採用の抑制など行政改革実施プランに基づく定員管理の結果、前年並みで推移した。</a:t>
          </a:r>
          <a:r>
            <a:rPr kumimoji="1" lang="ja-JP" altLang="en-US" sz="1200">
              <a:solidFill>
                <a:schemeClr val="dk1"/>
              </a:solidFill>
              <a:effectLst/>
              <a:latin typeface="+mn-lt"/>
              <a:ea typeface="+mn-ea"/>
              <a:cs typeface="+mn-cs"/>
            </a:rPr>
            <a:t>全国や県の平均より高い数値となっているが、</a:t>
          </a:r>
          <a:r>
            <a:rPr kumimoji="1" lang="ja-JP" altLang="ja-JP" sz="1200">
              <a:solidFill>
                <a:schemeClr val="dk1"/>
              </a:solidFill>
              <a:effectLst/>
              <a:latin typeface="+mn-lt"/>
              <a:ea typeface="+mn-ea"/>
              <a:cs typeface="+mn-cs"/>
            </a:rPr>
            <a:t>類似団体平均と比較し</a:t>
          </a:r>
          <a:r>
            <a:rPr kumimoji="1" lang="ja-JP" altLang="en-US" sz="1200">
              <a:solidFill>
                <a:schemeClr val="dk1"/>
              </a:solidFill>
              <a:effectLst/>
              <a:latin typeface="+mn-lt"/>
              <a:ea typeface="+mn-ea"/>
              <a:cs typeface="+mn-cs"/>
            </a:rPr>
            <a:t>た場合</a:t>
          </a:r>
          <a:r>
            <a:rPr kumimoji="1" lang="en-US" altLang="ja-JP" sz="1200">
              <a:solidFill>
                <a:schemeClr val="dk1"/>
              </a:solidFill>
              <a:effectLst/>
              <a:latin typeface="+mn-lt"/>
              <a:ea typeface="+mn-ea"/>
              <a:cs typeface="+mn-cs"/>
            </a:rPr>
            <a:t>1.86</a:t>
          </a:r>
          <a:r>
            <a:rPr kumimoji="1" lang="ja-JP" altLang="ja-JP" sz="1200">
              <a:solidFill>
                <a:schemeClr val="dk1"/>
              </a:solidFill>
              <a:effectLst/>
              <a:latin typeface="+mn-lt"/>
              <a:ea typeface="+mn-ea"/>
              <a:cs typeface="+mn-cs"/>
            </a:rPr>
            <a:t>人下回っている。既にプランに定める目標人員数値は達成しており、現時点で今後人員が大きく変動する見込みはないが、引き続き住民サービスの低下を招かない行政運営と適正な定員管理を進めていく。</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101237</xdr:rowOff>
    </xdr:from>
    <xdr:to>
      <xdr:col>24</xdr:col>
      <xdr:colOff>558800</xdr:colOff>
      <xdr:row>60</xdr:row>
      <xdr:rowOff>128815</xdr:rowOff>
    </xdr:to>
    <xdr:cxnSp macro="">
      <xdr:nvCxnSpPr>
        <xdr:cNvPr id="319" name="直線コネクタ 318"/>
        <xdr:cNvCxnSpPr/>
      </xdr:nvCxnSpPr>
      <xdr:spPr>
        <a:xfrm>
          <a:off x="16179800" y="1038823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46083</xdr:rowOff>
    </xdr:from>
    <xdr:to>
      <xdr:col>23</xdr:col>
      <xdr:colOff>406400</xdr:colOff>
      <xdr:row>60</xdr:row>
      <xdr:rowOff>101237</xdr:rowOff>
    </xdr:to>
    <xdr:cxnSp macro="">
      <xdr:nvCxnSpPr>
        <xdr:cNvPr id="322" name="直線コネクタ 321"/>
        <xdr:cNvCxnSpPr/>
      </xdr:nvCxnSpPr>
      <xdr:spPr>
        <a:xfrm>
          <a:off x="15290800" y="103330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46083</xdr:rowOff>
    </xdr:from>
    <xdr:to>
      <xdr:col>22</xdr:col>
      <xdr:colOff>203200</xdr:colOff>
      <xdr:row>60</xdr:row>
      <xdr:rowOff>51253</xdr:rowOff>
    </xdr:to>
    <xdr:cxnSp macro="">
      <xdr:nvCxnSpPr>
        <xdr:cNvPr id="325" name="直線コネクタ 324"/>
        <xdr:cNvCxnSpPr/>
      </xdr:nvCxnSpPr>
      <xdr:spPr>
        <a:xfrm flipV="1">
          <a:off x="14401800" y="1033308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7" name="テキスト ボックス 326"/>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21953</xdr:rowOff>
    </xdr:from>
    <xdr:to>
      <xdr:col>21</xdr:col>
      <xdr:colOff>0</xdr:colOff>
      <xdr:row>60</xdr:row>
      <xdr:rowOff>51253</xdr:rowOff>
    </xdr:to>
    <xdr:cxnSp macro="">
      <xdr:nvCxnSpPr>
        <xdr:cNvPr id="328" name="直線コネクタ 327"/>
        <xdr:cNvCxnSpPr/>
      </xdr:nvCxnSpPr>
      <xdr:spPr>
        <a:xfrm>
          <a:off x="13512800" y="103089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0" name="テキスト ボックス 329"/>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2" name="テキスト ボックス 33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78015</xdr:rowOff>
    </xdr:from>
    <xdr:to>
      <xdr:col>24</xdr:col>
      <xdr:colOff>609600</xdr:colOff>
      <xdr:row>61</xdr:row>
      <xdr:rowOff>8165</xdr:rowOff>
    </xdr:to>
    <xdr:sp macro="" textlink="">
      <xdr:nvSpPr>
        <xdr:cNvPr id="338" name="円/楕円 337"/>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94542</xdr:rowOff>
    </xdr:from>
    <xdr:ext cx="762000" cy="259045"/>
    <xdr:sp macro="" textlink="">
      <xdr:nvSpPr>
        <xdr:cNvPr id="339"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50437</xdr:rowOff>
    </xdr:from>
    <xdr:to>
      <xdr:col>23</xdr:col>
      <xdr:colOff>457200</xdr:colOff>
      <xdr:row>60</xdr:row>
      <xdr:rowOff>152037</xdr:rowOff>
    </xdr:to>
    <xdr:sp macro="" textlink="">
      <xdr:nvSpPr>
        <xdr:cNvPr id="340" name="円/楕円 339"/>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162214</xdr:rowOff>
    </xdr:from>
    <xdr:ext cx="736600" cy="259045"/>
    <xdr:sp macro="" textlink="">
      <xdr:nvSpPr>
        <xdr:cNvPr id="341" name="テキスト ボックス 340"/>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166733</xdr:rowOff>
    </xdr:from>
    <xdr:to>
      <xdr:col>22</xdr:col>
      <xdr:colOff>254000</xdr:colOff>
      <xdr:row>60</xdr:row>
      <xdr:rowOff>96883</xdr:rowOff>
    </xdr:to>
    <xdr:sp macro="" textlink="">
      <xdr:nvSpPr>
        <xdr:cNvPr id="342" name="円/楕円 341"/>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107060</xdr:rowOff>
    </xdr:from>
    <xdr:ext cx="762000" cy="259045"/>
    <xdr:sp macro="" textlink="">
      <xdr:nvSpPr>
        <xdr:cNvPr id="343" name="テキスト ボックス 342"/>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453</xdr:rowOff>
    </xdr:from>
    <xdr:to>
      <xdr:col>21</xdr:col>
      <xdr:colOff>50800</xdr:colOff>
      <xdr:row>60</xdr:row>
      <xdr:rowOff>102053</xdr:rowOff>
    </xdr:to>
    <xdr:sp macro="" textlink="">
      <xdr:nvSpPr>
        <xdr:cNvPr id="344" name="円/楕円 343"/>
        <xdr:cNvSpPr/>
      </xdr:nvSpPr>
      <xdr:spPr>
        <a:xfrm>
          <a:off x="14351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112230</xdr:rowOff>
    </xdr:from>
    <xdr:ext cx="762000" cy="259045"/>
    <xdr:sp macro="" textlink="">
      <xdr:nvSpPr>
        <xdr:cNvPr id="345" name="テキスト ボックス 344"/>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142603</xdr:rowOff>
    </xdr:from>
    <xdr:to>
      <xdr:col>19</xdr:col>
      <xdr:colOff>533400</xdr:colOff>
      <xdr:row>60</xdr:row>
      <xdr:rowOff>72753</xdr:rowOff>
    </xdr:to>
    <xdr:sp macro="" textlink="">
      <xdr:nvSpPr>
        <xdr:cNvPr id="346" name="円/楕円 345"/>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82930</xdr:rowOff>
    </xdr:from>
    <xdr:ext cx="762000" cy="259045"/>
    <xdr:sp macro="" textlink="">
      <xdr:nvSpPr>
        <xdr:cNvPr id="347" name="テキスト ボックス 346"/>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３ヶ年の平均値を示しており、</a:t>
          </a:r>
          <a:r>
            <a:rPr kumimoji="1" lang="ja-JP" altLang="ja-JP" sz="1050">
              <a:solidFill>
                <a:schemeClr val="dk1"/>
              </a:solidFill>
              <a:effectLst/>
              <a:latin typeface="+mn-lt"/>
              <a:ea typeface="+mn-ea"/>
              <a:cs typeface="+mn-cs"/>
            </a:rPr>
            <a:t>前年度数値から</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類似団体平均と比較しても</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％下回っている。</a:t>
          </a:r>
          <a:r>
            <a:rPr kumimoji="1" lang="ja-JP" altLang="en-US" sz="1050">
              <a:solidFill>
                <a:schemeClr val="dk1"/>
              </a:solidFill>
              <a:effectLst/>
              <a:latin typeface="+mn-lt"/>
              <a:ea typeface="+mn-ea"/>
              <a:cs typeface="+mn-cs"/>
            </a:rPr>
            <a:t>合併特例事業債元利償還金の増（</a:t>
          </a:r>
          <a:r>
            <a:rPr kumimoji="1" lang="en-US" altLang="ja-JP" sz="1050">
              <a:solidFill>
                <a:schemeClr val="dk1"/>
              </a:solidFill>
              <a:effectLst/>
              <a:latin typeface="+mn-lt"/>
              <a:ea typeface="+mn-ea"/>
              <a:cs typeface="+mn-cs"/>
            </a:rPr>
            <a:t>0.6</a:t>
          </a:r>
          <a:r>
            <a:rPr kumimoji="1" lang="ja-JP" altLang="en-US" sz="1050">
              <a:solidFill>
                <a:schemeClr val="dk1"/>
              </a:solidFill>
              <a:effectLst/>
              <a:latin typeface="+mn-lt"/>
              <a:ea typeface="+mn-ea"/>
              <a:cs typeface="+mn-cs"/>
            </a:rPr>
            <a:t>億円）等の影響により公債費が大幅に増加したが、同事業債償還金に対する交付税措置率が大きく実質増額が抑えられたこと、一部事務組合地方債充当負担金が平成</a:t>
          </a:r>
          <a:r>
            <a:rPr kumimoji="1" lang="en-US" altLang="ja-JP" sz="1050">
              <a:solidFill>
                <a:schemeClr val="dk1"/>
              </a:solidFill>
              <a:effectLst/>
              <a:latin typeface="+mn-lt"/>
              <a:ea typeface="+mn-ea"/>
              <a:cs typeface="+mn-cs"/>
            </a:rPr>
            <a:t>25</a:t>
          </a:r>
          <a:r>
            <a:rPr kumimoji="1" lang="ja-JP" altLang="en-US" sz="1050">
              <a:solidFill>
                <a:schemeClr val="dk1"/>
              </a:solidFill>
              <a:effectLst/>
              <a:latin typeface="+mn-lt"/>
              <a:ea typeface="+mn-ea"/>
              <a:cs typeface="+mn-cs"/>
            </a:rPr>
            <a:t>年度と比較して</a:t>
          </a:r>
          <a:r>
            <a:rPr kumimoji="1" lang="en-US" altLang="ja-JP" sz="1050">
              <a:solidFill>
                <a:schemeClr val="dk1"/>
              </a:solidFill>
              <a:effectLst/>
              <a:latin typeface="+mn-lt"/>
              <a:ea typeface="+mn-ea"/>
              <a:cs typeface="+mn-cs"/>
            </a:rPr>
            <a:t>1.1</a:t>
          </a:r>
          <a:r>
            <a:rPr kumimoji="1" lang="ja-JP" altLang="en-US" sz="1050">
              <a:solidFill>
                <a:schemeClr val="dk1"/>
              </a:solidFill>
              <a:effectLst/>
              <a:latin typeface="+mn-lt"/>
              <a:ea typeface="+mn-ea"/>
              <a:cs typeface="+mn-cs"/>
            </a:rPr>
            <a:t>億円の減（八代生活環境事務組合△</a:t>
          </a:r>
          <a:r>
            <a:rPr kumimoji="1" lang="en-US" altLang="ja-JP" sz="1050">
              <a:solidFill>
                <a:schemeClr val="dk1"/>
              </a:solidFill>
              <a:effectLst/>
              <a:latin typeface="+mn-lt"/>
              <a:ea typeface="+mn-ea"/>
              <a:cs typeface="+mn-cs"/>
            </a:rPr>
            <a:t>0.9</a:t>
          </a:r>
          <a:r>
            <a:rPr kumimoji="1" lang="ja-JP" altLang="en-US" sz="1050">
              <a:solidFill>
                <a:schemeClr val="dk1"/>
              </a:solidFill>
              <a:effectLst/>
              <a:latin typeface="+mn-lt"/>
              <a:ea typeface="+mn-ea"/>
              <a:cs typeface="+mn-cs"/>
            </a:rPr>
            <a:t>億円、氷川町及び八代市中学校組合△</a:t>
          </a:r>
          <a:r>
            <a:rPr kumimoji="1" lang="en-US" altLang="ja-JP" sz="1050">
              <a:solidFill>
                <a:schemeClr val="dk1"/>
              </a:solidFill>
              <a:effectLst/>
              <a:latin typeface="+mn-lt"/>
              <a:ea typeface="+mn-ea"/>
              <a:cs typeface="+mn-cs"/>
            </a:rPr>
            <a:t>0.1</a:t>
          </a:r>
          <a:r>
            <a:rPr kumimoji="1" lang="ja-JP" altLang="en-US" sz="1050">
              <a:solidFill>
                <a:schemeClr val="dk1"/>
              </a:solidFill>
              <a:effectLst/>
              <a:latin typeface="+mn-lt"/>
              <a:ea typeface="+mn-ea"/>
              <a:cs typeface="+mn-cs"/>
            </a:rPr>
            <a:t>億円など）となったこと、公営企業に要する経費の財源とする地方債償還に充てたと認められる繰入金についても平成</a:t>
          </a:r>
          <a:r>
            <a:rPr kumimoji="1" lang="en-US" altLang="ja-JP" sz="1050">
              <a:solidFill>
                <a:schemeClr val="dk1"/>
              </a:solidFill>
              <a:effectLst/>
              <a:latin typeface="+mn-lt"/>
              <a:ea typeface="+mn-ea"/>
              <a:cs typeface="+mn-cs"/>
            </a:rPr>
            <a:t>25</a:t>
          </a:r>
          <a:r>
            <a:rPr kumimoji="1" lang="ja-JP" altLang="en-US" sz="1050">
              <a:solidFill>
                <a:schemeClr val="dk1"/>
              </a:solidFill>
              <a:effectLst/>
              <a:latin typeface="+mn-lt"/>
              <a:ea typeface="+mn-ea"/>
              <a:cs typeface="+mn-cs"/>
            </a:rPr>
            <a:t>年度と比較して</a:t>
          </a:r>
          <a:r>
            <a:rPr kumimoji="1" lang="en-US" altLang="ja-JP" sz="1050">
              <a:solidFill>
                <a:schemeClr val="dk1"/>
              </a:solidFill>
              <a:effectLst/>
              <a:latin typeface="+mn-lt"/>
              <a:ea typeface="+mn-ea"/>
              <a:cs typeface="+mn-cs"/>
            </a:rPr>
            <a:t>0.5</a:t>
          </a:r>
          <a:r>
            <a:rPr kumimoji="1" lang="ja-JP" altLang="en-US" sz="1050">
              <a:solidFill>
                <a:schemeClr val="dk1"/>
              </a:solidFill>
              <a:effectLst/>
              <a:latin typeface="+mn-lt"/>
              <a:ea typeface="+mn-ea"/>
              <a:cs typeface="+mn-cs"/>
            </a:rPr>
            <a:t>億円の減（下水道事業△</a:t>
          </a:r>
          <a:r>
            <a:rPr kumimoji="1" lang="en-US" altLang="ja-JP" sz="1050">
              <a:solidFill>
                <a:schemeClr val="dk1"/>
              </a:solidFill>
              <a:effectLst/>
              <a:latin typeface="+mn-lt"/>
              <a:ea typeface="+mn-ea"/>
              <a:cs typeface="+mn-cs"/>
            </a:rPr>
            <a:t>0.2</a:t>
          </a:r>
          <a:r>
            <a:rPr kumimoji="1" lang="ja-JP" altLang="en-US" sz="1050">
              <a:solidFill>
                <a:schemeClr val="dk1"/>
              </a:solidFill>
              <a:effectLst/>
              <a:latin typeface="+mn-lt"/>
              <a:ea typeface="+mn-ea"/>
              <a:cs typeface="+mn-cs"/>
            </a:rPr>
            <a:t>億円、宅地開発事業△</a:t>
          </a:r>
          <a:r>
            <a:rPr kumimoji="1" lang="en-US" altLang="ja-JP" sz="1050">
              <a:solidFill>
                <a:schemeClr val="dk1"/>
              </a:solidFill>
              <a:effectLst/>
              <a:latin typeface="+mn-lt"/>
              <a:ea typeface="+mn-ea"/>
              <a:cs typeface="+mn-cs"/>
            </a:rPr>
            <a:t>0.3</a:t>
          </a:r>
          <a:r>
            <a:rPr kumimoji="1" lang="ja-JP" altLang="en-US" sz="1050">
              <a:solidFill>
                <a:schemeClr val="dk1"/>
              </a:solidFill>
              <a:effectLst/>
              <a:latin typeface="+mn-lt"/>
              <a:ea typeface="+mn-ea"/>
              <a:cs typeface="+mn-cs"/>
            </a:rPr>
            <a:t>億円））となったことが、主な要因となっている。</a:t>
          </a:r>
          <a:r>
            <a:rPr kumimoji="1" lang="ja-JP" altLang="ja-JP" sz="1050">
              <a:solidFill>
                <a:schemeClr val="dk1"/>
              </a:solidFill>
              <a:effectLst/>
              <a:latin typeface="+mn-lt"/>
              <a:ea typeface="+mn-ea"/>
              <a:cs typeface="+mn-cs"/>
            </a:rPr>
            <a:t>学校施設耐震補強等の大型事業に伴う償還が</a:t>
          </a:r>
          <a:r>
            <a:rPr kumimoji="1" lang="ja-JP" altLang="en-US" sz="1050">
              <a:solidFill>
                <a:schemeClr val="dk1"/>
              </a:solidFill>
              <a:effectLst/>
              <a:latin typeface="+mn-lt"/>
              <a:ea typeface="+mn-ea"/>
              <a:cs typeface="+mn-cs"/>
            </a:rPr>
            <a:t>始まっており、単年度の値で見ると前年度から</a:t>
          </a:r>
          <a:r>
            <a:rPr kumimoji="1" lang="en-US" altLang="ja-JP" sz="1050">
              <a:solidFill>
                <a:schemeClr val="dk1"/>
              </a:solidFill>
              <a:effectLst/>
              <a:latin typeface="+mn-lt"/>
              <a:ea typeface="+mn-ea"/>
              <a:cs typeface="+mn-cs"/>
            </a:rPr>
            <a:t>0.4</a:t>
          </a:r>
          <a:r>
            <a:rPr kumimoji="1" lang="ja-JP" altLang="en-US" sz="1050">
              <a:solidFill>
                <a:schemeClr val="dk1"/>
              </a:solidFill>
              <a:effectLst/>
              <a:latin typeface="+mn-lt"/>
              <a:ea typeface="+mn-ea"/>
              <a:cs typeface="+mn-cs"/>
            </a:rPr>
            <a:t>％上がっている。今後も</a:t>
          </a:r>
          <a:r>
            <a:rPr kumimoji="1" lang="ja-JP" altLang="ja-JP" sz="1050">
              <a:solidFill>
                <a:schemeClr val="dk1"/>
              </a:solidFill>
              <a:effectLst/>
              <a:latin typeface="+mn-lt"/>
              <a:ea typeface="+mn-ea"/>
              <a:cs typeface="+mn-cs"/>
            </a:rPr>
            <a:t>比率上昇が見込まれるが、</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％を上限として捉え、事業の</a:t>
          </a:r>
          <a:r>
            <a:rPr kumimoji="1" lang="ja-JP" altLang="en-US" sz="1050">
              <a:solidFill>
                <a:schemeClr val="dk1"/>
              </a:solidFill>
              <a:effectLst/>
              <a:latin typeface="+mn-lt"/>
              <a:ea typeface="+mn-ea"/>
              <a:cs typeface="+mn-cs"/>
            </a:rPr>
            <a:t>適正な</a:t>
          </a:r>
          <a:r>
            <a:rPr kumimoji="1" lang="ja-JP" altLang="ja-JP" sz="1050">
              <a:solidFill>
                <a:schemeClr val="dk1"/>
              </a:solidFill>
              <a:effectLst/>
              <a:latin typeface="+mn-lt"/>
              <a:ea typeface="+mn-ea"/>
              <a:cs typeface="+mn-cs"/>
            </a:rPr>
            <a:t>選択等によりできるだけ起債に頼ることのない財政運営に努めていく。</a:t>
          </a:r>
          <a:endParaRPr lang="ja-JP" altLang="ja-JP" sz="1200">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45659</xdr:rowOff>
    </xdr:from>
    <xdr:to>
      <xdr:col>24</xdr:col>
      <xdr:colOff>558800</xdr:colOff>
      <xdr:row>40</xdr:row>
      <xdr:rowOff>35076</xdr:rowOff>
    </xdr:to>
    <xdr:cxnSp macro="">
      <xdr:nvCxnSpPr>
        <xdr:cNvPr id="384" name="直線コネクタ 383"/>
        <xdr:cNvCxnSpPr/>
      </xdr:nvCxnSpPr>
      <xdr:spPr>
        <a:xfrm flipV="1">
          <a:off x="16179800" y="6732209"/>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5"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35076</xdr:rowOff>
    </xdr:from>
    <xdr:to>
      <xdr:col>23</xdr:col>
      <xdr:colOff>406400</xdr:colOff>
      <xdr:row>41</xdr:row>
      <xdr:rowOff>81945</xdr:rowOff>
    </xdr:to>
    <xdr:cxnSp macro="">
      <xdr:nvCxnSpPr>
        <xdr:cNvPr id="387" name="直線コネクタ 386"/>
        <xdr:cNvCxnSpPr/>
      </xdr:nvCxnSpPr>
      <xdr:spPr>
        <a:xfrm flipV="1">
          <a:off x="15290800" y="689307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81945</xdr:rowOff>
    </xdr:from>
    <xdr:to>
      <xdr:col>22</xdr:col>
      <xdr:colOff>203200</xdr:colOff>
      <xdr:row>41</xdr:row>
      <xdr:rowOff>127907</xdr:rowOff>
    </xdr:to>
    <xdr:cxnSp macro="">
      <xdr:nvCxnSpPr>
        <xdr:cNvPr id="390" name="直線コネクタ 389"/>
        <xdr:cNvCxnSpPr/>
      </xdr:nvCxnSpPr>
      <xdr:spPr>
        <a:xfrm flipV="1">
          <a:off x="14401800" y="711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2" name="テキスト ボックス 391"/>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42</xdr:row>
      <xdr:rowOff>128815</xdr:rowOff>
    </xdr:to>
    <xdr:cxnSp macro="">
      <xdr:nvCxnSpPr>
        <xdr:cNvPr id="393" name="直線コネクタ 392"/>
        <xdr:cNvCxnSpPr/>
      </xdr:nvCxnSpPr>
      <xdr:spPr>
        <a:xfrm flipV="1">
          <a:off x="13512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166309</xdr:rowOff>
    </xdr:from>
    <xdr:to>
      <xdr:col>24</xdr:col>
      <xdr:colOff>609600</xdr:colOff>
      <xdr:row>39</xdr:row>
      <xdr:rowOff>96459</xdr:rowOff>
    </xdr:to>
    <xdr:sp macro="" textlink="">
      <xdr:nvSpPr>
        <xdr:cNvPr id="403" name="円/楕円 402"/>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11386</xdr:rowOff>
    </xdr:from>
    <xdr:ext cx="762000" cy="259045"/>
    <xdr:sp macro="" textlink="">
      <xdr:nvSpPr>
        <xdr:cNvPr id="404"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155726</xdr:rowOff>
    </xdr:from>
    <xdr:to>
      <xdr:col>23</xdr:col>
      <xdr:colOff>457200</xdr:colOff>
      <xdr:row>40</xdr:row>
      <xdr:rowOff>85876</xdr:rowOff>
    </xdr:to>
    <xdr:sp macro="" textlink="">
      <xdr:nvSpPr>
        <xdr:cNvPr id="405" name="円/楕円 404"/>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96053</xdr:rowOff>
    </xdr:from>
    <xdr:ext cx="736600" cy="259045"/>
    <xdr:sp macro="" textlink="">
      <xdr:nvSpPr>
        <xdr:cNvPr id="406" name="テキスト ボックス 405"/>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31145</xdr:rowOff>
    </xdr:from>
    <xdr:to>
      <xdr:col>22</xdr:col>
      <xdr:colOff>254000</xdr:colOff>
      <xdr:row>41</xdr:row>
      <xdr:rowOff>132745</xdr:rowOff>
    </xdr:to>
    <xdr:sp macro="" textlink="">
      <xdr:nvSpPr>
        <xdr:cNvPr id="407" name="円/楕円 406"/>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142922</xdr:rowOff>
    </xdr:from>
    <xdr:ext cx="762000" cy="259045"/>
    <xdr:sp macro="" textlink="">
      <xdr:nvSpPr>
        <xdr:cNvPr id="408" name="テキスト ボックス 407"/>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77107</xdr:rowOff>
    </xdr:from>
    <xdr:to>
      <xdr:col>21</xdr:col>
      <xdr:colOff>50800</xdr:colOff>
      <xdr:row>42</xdr:row>
      <xdr:rowOff>7257</xdr:rowOff>
    </xdr:to>
    <xdr:sp macro="" textlink="">
      <xdr:nvSpPr>
        <xdr:cNvPr id="409" name="円/楕円 408"/>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17434</xdr:rowOff>
    </xdr:from>
    <xdr:ext cx="762000" cy="259045"/>
    <xdr:sp macro="" textlink="">
      <xdr:nvSpPr>
        <xdr:cNvPr id="410" name="テキスト ボックス 409"/>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11" name="円/楕円 410"/>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18342</xdr:rowOff>
    </xdr:from>
    <xdr:ext cx="762000" cy="259045"/>
    <xdr:sp macro="" textlink="">
      <xdr:nvSpPr>
        <xdr:cNvPr id="412" name="テキスト ボックス 411"/>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類似団体平均を下回って推移しており、前年度から</a:t>
          </a:r>
          <a:r>
            <a:rPr kumimoji="1" lang="en-US" altLang="ja-JP" sz="1100">
              <a:latin typeface="ＭＳ Ｐゴシック"/>
            </a:rPr>
            <a:t>10.8</a:t>
          </a:r>
          <a:r>
            <a:rPr kumimoji="1" lang="ja-JP" altLang="en-US" sz="1100">
              <a:latin typeface="ＭＳ Ｐゴシック"/>
            </a:rPr>
            <a:t>％減少し</a:t>
          </a:r>
          <a:r>
            <a:rPr kumimoji="1" lang="en-US" altLang="ja-JP" sz="1100">
              <a:latin typeface="ＭＳ Ｐゴシック"/>
            </a:rPr>
            <a:t>20.1</a:t>
          </a:r>
          <a:r>
            <a:rPr kumimoji="1" lang="ja-JP" altLang="en-US" sz="1100">
              <a:latin typeface="ＭＳ Ｐゴシック"/>
            </a:rPr>
            <a:t>％となった。主な要因として、標準税収入額等（</a:t>
          </a:r>
          <a:r>
            <a:rPr kumimoji="1" lang="en-US" altLang="ja-JP" sz="1100">
              <a:latin typeface="ＭＳ Ｐゴシック"/>
            </a:rPr>
            <a:t>0.8</a:t>
          </a:r>
          <a:r>
            <a:rPr kumimoji="1" lang="ja-JP" altLang="en-US" sz="1100">
              <a:latin typeface="ＭＳ Ｐゴシック"/>
            </a:rPr>
            <a:t>億円）や普通交付税額（</a:t>
          </a:r>
          <a:r>
            <a:rPr kumimoji="1" lang="en-US" altLang="ja-JP" sz="1100">
              <a:latin typeface="ＭＳ Ｐゴシック"/>
            </a:rPr>
            <a:t>0.5</a:t>
          </a:r>
          <a:r>
            <a:rPr kumimoji="1" lang="ja-JP" altLang="en-US" sz="1100">
              <a:latin typeface="ＭＳ Ｐゴシック"/>
            </a:rPr>
            <a:t>億円）増による標準財政規模の増、下水道事業に対する繰入見込額や八代生活環境事務組合に対する負担等見込額が減少となったことによる将来負担額の減、財政調整基金積立額の増などが挙げられる。今後、防災行政無線システムデジタル化事業など大型事業への負担金増が見込まれており、将来負担の増要因を抱えているが、、引き続き公債費等義務的経費の圧縮を中心とする行財政改革を進め、財政の健全化に努める。</a:t>
          </a:r>
          <a:endParaRPr kumimoji="1" lang="en-US" altLang="ja-JP" sz="1100">
            <a:latin typeface="ＭＳ Ｐゴシック"/>
          </a:endParaRPr>
        </a:p>
        <a:p>
          <a:endParaRPr kumimoji="1" lang="en-US" altLang="ja-JP"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132038</xdr:rowOff>
    </xdr:from>
    <xdr:to>
      <xdr:col>24</xdr:col>
      <xdr:colOff>558800</xdr:colOff>
      <xdr:row>15</xdr:row>
      <xdr:rowOff>47456</xdr:rowOff>
    </xdr:to>
    <xdr:cxnSp macro="">
      <xdr:nvCxnSpPr>
        <xdr:cNvPr id="446" name="直線コネクタ 445"/>
        <xdr:cNvCxnSpPr/>
      </xdr:nvCxnSpPr>
      <xdr:spPr>
        <a:xfrm flipV="1">
          <a:off x="16179800" y="253233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7"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113538</xdr:rowOff>
    </xdr:from>
    <xdr:to>
      <xdr:col>23</xdr:col>
      <xdr:colOff>406400</xdr:colOff>
      <xdr:row>15</xdr:row>
      <xdr:rowOff>47456</xdr:rowOff>
    </xdr:to>
    <xdr:cxnSp macro="">
      <xdr:nvCxnSpPr>
        <xdr:cNvPr id="449" name="直線コネクタ 448"/>
        <xdr:cNvCxnSpPr/>
      </xdr:nvCxnSpPr>
      <xdr:spPr>
        <a:xfrm>
          <a:off x="15290800" y="251383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1" name="テキスト ボックス 450"/>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113538</xdr:rowOff>
    </xdr:from>
    <xdr:to>
      <xdr:col>22</xdr:col>
      <xdr:colOff>203200</xdr:colOff>
      <xdr:row>14</xdr:row>
      <xdr:rowOff>128016</xdr:rowOff>
    </xdr:to>
    <xdr:cxnSp macro="">
      <xdr:nvCxnSpPr>
        <xdr:cNvPr id="452" name="直線コネクタ 451"/>
        <xdr:cNvCxnSpPr/>
      </xdr:nvCxnSpPr>
      <xdr:spPr>
        <a:xfrm flipV="1">
          <a:off x="14401800" y="25138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4" name="テキスト ボックス 453"/>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128016</xdr:rowOff>
    </xdr:from>
    <xdr:to>
      <xdr:col>21</xdr:col>
      <xdr:colOff>0</xdr:colOff>
      <xdr:row>15</xdr:row>
      <xdr:rowOff>36999</xdr:rowOff>
    </xdr:to>
    <xdr:cxnSp macro="">
      <xdr:nvCxnSpPr>
        <xdr:cNvPr id="455" name="直線コネクタ 454"/>
        <xdr:cNvCxnSpPr/>
      </xdr:nvCxnSpPr>
      <xdr:spPr>
        <a:xfrm flipV="1">
          <a:off x="13512800" y="252831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7" name="テキスト ボックス 456"/>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59" name="テキスト ボックス 458"/>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65" name="円/楕円 464"/>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66"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168106</xdr:rowOff>
    </xdr:from>
    <xdr:to>
      <xdr:col>23</xdr:col>
      <xdr:colOff>457200</xdr:colOff>
      <xdr:row>15</xdr:row>
      <xdr:rowOff>98256</xdr:rowOff>
    </xdr:to>
    <xdr:sp macro="" textlink="">
      <xdr:nvSpPr>
        <xdr:cNvPr id="467" name="円/楕円 466"/>
        <xdr:cNvSpPr/>
      </xdr:nvSpPr>
      <xdr:spPr>
        <a:xfrm>
          <a:off x="16129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108433</xdr:rowOff>
    </xdr:from>
    <xdr:ext cx="736600" cy="259045"/>
    <xdr:sp macro="" textlink="">
      <xdr:nvSpPr>
        <xdr:cNvPr id="468" name="テキスト ボックス 467"/>
        <xdr:cNvSpPr txBox="1"/>
      </xdr:nvSpPr>
      <xdr:spPr>
        <a:xfrm>
          <a:off x="15798800" y="2337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62738</xdr:rowOff>
    </xdr:from>
    <xdr:to>
      <xdr:col>22</xdr:col>
      <xdr:colOff>254000</xdr:colOff>
      <xdr:row>14</xdr:row>
      <xdr:rowOff>164338</xdr:rowOff>
    </xdr:to>
    <xdr:sp macro="" textlink="">
      <xdr:nvSpPr>
        <xdr:cNvPr id="469" name="円/楕円 468"/>
        <xdr:cNvSpPr/>
      </xdr:nvSpPr>
      <xdr:spPr>
        <a:xfrm>
          <a:off x="15240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3065</xdr:rowOff>
    </xdr:from>
    <xdr:ext cx="762000" cy="259045"/>
    <xdr:sp macro="" textlink="">
      <xdr:nvSpPr>
        <xdr:cNvPr id="470" name="テキスト ボックス 469"/>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77216</xdr:rowOff>
    </xdr:from>
    <xdr:to>
      <xdr:col>21</xdr:col>
      <xdr:colOff>50800</xdr:colOff>
      <xdr:row>15</xdr:row>
      <xdr:rowOff>7366</xdr:rowOff>
    </xdr:to>
    <xdr:sp macro="" textlink="">
      <xdr:nvSpPr>
        <xdr:cNvPr id="471" name="円/楕円 470"/>
        <xdr:cNvSpPr/>
      </xdr:nvSpPr>
      <xdr:spPr>
        <a:xfrm>
          <a:off x="14351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17543</xdr:rowOff>
    </xdr:from>
    <xdr:ext cx="762000" cy="259045"/>
    <xdr:sp macro="" textlink="">
      <xdr:nvSpPr>
        <xdr:cNvPr id="472" name="テキスト ボックス 471"/>
        <xdr:cNvSpPr txBox="1"/>
      </xdr:nvSpPr>
      <xdr:spPr>
        <a:xfrm>
          <a:off x="14020800" y="22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157649</xdr:rowOff>
    </xdr:from>
    <xdr:to>
      <xdr:col>19</xdr:col>
      <xdr:colOff>533400</xdr:colOff>
      <xdr:row>15</xdr:row>
      <xdr:rowOff>87799</xdr:rowOff>
    </xdr:to>
    <xdr:sp macro="" textlink="">
      <xdr:nvSpPr>
        <xdr:cNvPr id="473" name="円/楕円 472"/>
        <xdr:cNvSpPr/>
      </xdr:nvSpPr>
      <xdr:spPr>
        <a:xfrm>
          <a:off x="13462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97976</xdr:rowOff>
    </xdr:from>
    <xdr:ext cx="762000" cy="259045"/>
    <xdr:sp macro="" textlink="">
      <xdr:nvSpPr>
        <xdr:cNvPr id="474" name="テキスト ボックス 473"/>
        <xdr:cNvSpPr txBox="1"/>
      </xdr:nvSpPr>
      <xdr:spPr>
        <a:xfrm>
          <a:off x="13131800" y="232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12,493
12,388
33.36
6,885,645
6,416,392
460,639
4,184,716
6,409,681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17</a:t>
          </a:r>
          <a:r>
            <a:rPr kumimoji="1" lang="ja-JP" altLang="en-US" sz="1200">
              <a:latin typeface="ＭＳ Ｐゴシック"/>
            </a:rPr>
            <a:t>年度の合併当初から行政改革プランに基づく人員の削減を行った結果、プランの目標値を達成しており、全国、県平均を大きく下回っている。職員数増や給与改定による給与費等の伸びを受け類似団体平均を</a:t>
          </a:r>
          <a:r>
            <a:rPr kumimoji="1" lang="en-US" altLang="ja-JP" sz="1200">
              <a:latin typeface="ＭＳ Ｐゴシック"/>
            </a:rPr>
            <a:t>1.1</a:t>
          </a:r>
          <a:r>
            <a:rPr kumimoji="1" lang="ja-JP" altLang="en-US" sz="1200">
              <a:latin typeface="ＭＳ Ｐゴシック"/>
            </a:rPr>
            <a:t>％上回る結果となったが、概ね適正な水準を維持している。権限移譲等により町の事務量は増加傾向にあるが、今後も、引き続き適正な人員管理を進めていく。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116115</xdr:rowOff>
    </xdr:to>
    <xdr:cxnSp macro="">
      <xdr:nvCxnSpPr>
        <xdr:cNvPr id="68" name="直線コネクタ 67"/>
        <xdr:cNvCxnSpPr/>
      </xdr:nvCxnSpPr>
      <xdr:spPr>
        <a:xfrm>
          <a:off x="3987800" y="6565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50800</xdr:rowOff>
    </xdr:to>
    <xdr:cxnSp macro="">
      <xdr:nvCxnSpPr>
        <xdr:cNvPr id="71" name="直線コネクタ 70"/>
        <xdr:cNvCxnSpPr/>
      </xdr:nvCxnSpPr>
      <xdr:spPr>
        <a:xfrm>
          <a:off x="3098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37</xdr:row>
      <xdr:rowOff>146050</xdr:rowOff>
    </xdr:to>
    <xdr:cxnSp macro="">
      <xdr:nvCxnSpPr>
        <xdr:cNvPr id="74" name="直線コネクタ 73"/>
        <xdr:cNvCxnSpPr/>
      </xdr:nvCxnSpPr>
      <xdr:spPr>
        <a:xfrm>
          <a:off x="2209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146050</xdr:rowOff>
    </xdr:to>
    <xdr:cxnSp macro="">
      <xdr:nvCxnSpPr>
        <xdr:cNvPr id="77" name="直線コネクタ 76"/>
        <xdr:cNvCxnSpPr/>
      </xdr:nvCxnSpPr>
      <xdr:spPr>
        <a:xfrm>
          <a:off x="1320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7" name="円/楕円 86"/>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37392</xdr:rowOff>
    </xdr:from>
    <xdr:ext cx="762000" cy="259045"/>
    <xdr:sp macro="" textlink="">
      <xdr:nvSpPr>
        <xdr:cNvPr id="88"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9" name="円/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90" name="テキスト ボックス 89"/>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91" name="円/楕円 90"/>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92" name="テキスト ボックス 91"/>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3" name="円/楕円 92"/>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4" name="テキスト ボックス 93"/>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5" name="円/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6" name="テキスト ボックス 95"/>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類似団体の平均値と比較してやや低い数値で推移してきており、平成</a:t>
          </a:r>
          <a:r>
            <a:rPr kumimoji="1" lang="en-US" altLang="ja-JP" sz="1200">
              <a:latin typeface="ＭＳ Ｐゴシック"/>
            </a:rPr>
            <a:t>27</a:t>
          </a:r>
          <a:r>
            <a:rPr kumimoji="1" lang="ja-JP" altLang="en-US" sz="1200">
              <a:latin typeface="ＭＳ Ｐゴシック"/>
            </a:rPr>
            <a:t>年度は前年度から</a:t>
          </a:r>
          <a:r>
            <a:rPr kumimoji="1" lang="en-US" altLang="ja-JP" sz="1200">
              <a:latin typeface="ＭＳ Ｐゴシック"/>
            </a:rPr>
            <a:t>0.1</a:t>
          </a:r>
          <a:r>
            <a:rPr kumimoji="1" lang="ja-JP" altLang="en-US" sz="1200">
              <a:latin typeface="ＭＳ Ｐゴシック"/>
            </a:rPr>
            <a:t>％低下した。決算額自体は台風</a:t>
          </a:r>
          <a:r>
            <a:rPr kumimoji="1" lang="en-US" altLang="ja-JP" sz="1200">
              <a:latin typeface="ＭＳ Ｐゴシック"/>
            </a:rPr>
            <a:t>15</a:t>
          </a:r>
          <a:r>
            <a:rPr kumimoji="1" lang="ja-JP" altLang="en-US" sz="1200">
              <a:latin typeface="ＭＳ Ｐゴシック"/>
            </a:rPr>
            <a:t>号災害廃棄物処理（</a:t>
          </a:r>
          <a:r>
            <a:rPr kumimoji="1" lang="en-US" altLang="ja-JP" sz="1200">
              <a:latin typeface="ＭＳ Ｐゴシック"/>
            </a:rPr>
            <a:t>29</a:t>
          </a:r>
          <a:r>
            <a:rPr kumimoji="1" lang="ja-JP" altLang="en-US" sz="1200">
              <a:latin typeface="ＭＳ Ｐゴシック"/>
            </a:rPr>
            <a:t>百万円）や地域防災計画改訂（</a:t>
          </a:r>
          <a:r>
            <a:rPr kumimoji="1" lang="en-US" altLang="ja-JP" sz="1200">
              <a:latin typeface="ＭＳ Ｐゴシック"/>
            </a:rPr>
            <a:t>12</a:t>
          </a:r>
          <a:r>
            <a:rPr kumimoji="1" lang="ja-JP" altLang="en-US" sz="1200">
              <a:latin typeface="ＭＳ Ｐゴシック"/>
            </a:rPr>
            <a:t>百万円）などにより増加したものの、経常経費については、大きな変動はなかった。従来から支出抑制を進めてはいるが、需用費や委託料などの経常経費削減に引き続き重点を置き、前年比</a:t>
          </a:r>
          <a:r>
            <a:rPr kumimoji="1" lang="en-US" altLang="ja-JP" sz="1200">
              <a:latin typeface="ＭＳ Ｐゴシック"/>
            </a:rPr>
            <a:t>1</a:t>
          </a:r>
          <a:r>
            <a:rPr kumimoji="1" lang="ja-JP" altLang="en-US" sz="1200">
              <a:latin typeface="ＭＳ Ｐゴシック"/>
            </a:rPr>
            <a:t>％減の目標達成を図るとともに、徹底した事務事業の合理化を進める。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44450</xdr:rowOff>
    </xdr:to>
    <xdr:cxnSp macro="">
      <xdr:nvCxnSpPr>
        <xdr:cNvPr id="129" name="直線コネクタ 128"/>
        <xdr:cNvCxnSpPr/>
      </xdr:nvCxnSpPr>
      <xdr:spPr>
        <a:xfrm flipV="1">
          <a:off x="15671800" y="294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44450</xdr:rowOff>
    </xdr:to>
    <xdr:cxnSp macro="">
      <xdr:nvCxnSpPr>
        <xdr:cNvPr id="132" name="直線コネクタ 131"/>
        <xdr:cNvCxnSpPr/>
      </xdr:nvCxnSpPr>
      <xdr:spPr>
        <a:xfrm>
          <a:off x="14782800" y="287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127000</xdr:rowOff>
    </xdr:to>
    <xdr:cxnSp macro="">
      <xdr:nvCxnSpPr>
        <xdr:cNvPr id="135" name="直線コネクタ 134"/>
        <xdr:cNvCxnSpPr/>
      </xdr:nvCxnSpPr>
      <xdr:spPr>
        <a:xfrm>
          <a:off x="13893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16</xdr:row>
      <xdr:rowOff>88900</xdr:rowOff>
    </xdr:to>
    <xdr:cxnSp macro="">
      <xdr:nvCxnSpPr>
        <xdr:cNvPr id="138" name="直線コネクタ 137"/>
        <xdr:cNvCxnSpPr/>
      </xdr:nvCxnSpPr>
      <xdr:spPr>
        <a:xfrm>
          <a:off x="13004800" y="274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8" name="円/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168927</xdr:rowOff>
    </xdr:from>
    <xdr:ext cx="762000" cy="259045"/>
    <xdr:sp macro="" textlink="">
      <xdr:nvSpPr>
        <xdr:cNvPr id="149"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165100</xdr:rowOff>
    </xdr:from>
    <xdr:to>
      <xdr:col>22</xdr:col>
      <xdr:colOff>615950</xdr:colOff>
      <xdr:row>17</xdr:row>
      <xdr:rowOff>95250</xdr:rowOff>
    </xdr:to>
    <xdr:sp macro="" textlink="">
      <xdr:nvSpPr>
        <xdr:cNvPr id="150" name="円/楕円 149"/>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51" name="テキスト ボックス 150"/>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2" name="円/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3" name="テキスト ボックス 15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6" name="円/楕円 155"/>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7" name="テキスト ボックス 156"/>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全国、県平均を大きく下回っている。類似団体との比較では高い水準で推移を続けているが、平成</a:t>
          </a:r>
          <a:r>
            <a:rPr kumimoji="1" lang="en-US" altLang="ja-JP" sz="1200">
              <a:latin typeface="ＭＳ Ｐゴシック"/>
            </a:rPr>
            <a:t>26</a:t>
          </a:r>
          <a:r>
            <a:rPr kumimoji="1" lang="ja-JP" altLang="en-US" sz="1200">
              <a:latin typeface="ＭＳ Ｐゴシック"/>
            </a:rPr>
            <a:t>年度で</a:t>
          </a:r>
          <a:r>
            <a:rPr kumimoji="1" lang="en-US" altLang="ja-JP" sz="1200">
              <a:latin typeface="ＭＳ Ｐゴシック"/>
            </a:rPr>
            <a:t>3.2</a:t>
          </a:r>
          <a:r>
            <a:rPr kumimoji="1" lang="ja-JP" altLang="en-US" sz="1200">
              <a:latin typeface="ＭＳ Ｐゴシック"/>
            </a:rPr>
            <a:t>％差があった差は</a:t>
          </a:r>
          <a:r>
            <a:rPr kumimoji="1" lang="en-US" altLang="ja-JP" sz="1200">
              <a:latin typeface="ＭＳ Ｐゴシック"/>
            </a:rPr>
            <a:t>2.0</a:t>
          </a:r>
          <a:r>
            <a:rPr kumimoji="1" lang="ja-JP" altLang="en-US" sz="1200">
              <a:latin typeface="ＭＳ Ｐゴシック"/>
            </a:rPr>
            <a:t>％差にまで減少した。保育所運営費（</a:t>
          </a:r>
          <a:r>
            <a:rPr kumimoji="1" lang="en-US" altLang="ja-JP" sz="1200">
              <a:latin typeface="ＭＳ Ｐゴシック"/>
            </a:rPr>
            <a:t>47</a:t>
          </a:r>
          <a:r>
            <a:rPr kumimoji="1" lang="ja-JP" altLang="en-US" sz="1200">
              <a:latin typeface="ＭＳ Ｐゴシック"/>
            </a:rPr>
            <a:t>百万円）や障害福祉サービス（</a:t>
          </a:r>
          <a:r>
            <a:rPr kumimoji="1" lang="en-US" altLang="ja-JP" sz="1200">
              <a:latin typeface="ＭＳ Ｐゴシック"/>
            </a:rPr>
            <a:t>7</a:t>
          </a:r>
          <a:r>
            <a:rPr kumimoji="1" lang="ja-JP" altLang="en-US" sz="1200">
              <a:latin typeface="ＭＳ Ｐゴシック"/>
            </a:rPr>
            <a:t>百万円）の増など扶助費の額は増加傾向にあるうえ、少子化対策として実施している乳幼児医療費助成制度の拡大等の施策を積極的、継続的に実施していることから、今後も減少する見込みはない。今後、行政評価等を活用した施策の重点化により効果的な福祉事業に取り組み、扶助費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59</xdr:row>
      <xdr:rowOff>107950</xdr:rowOff>
    </xdr:to>
    <xdr:cxnSp macro="">
      <xdr:nvCxnSpPr>
        <xdr:cNvPr id="190" name="直線コネクタ 189"/>
        <xdr:cNvCxnSpPr/>
      </xdr:nvCxnSpPr>
      <xdr:spPr>
        <a:xfrm flipV="1">
          <a:off x="3987800" y="1012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59</xdr:row>
      <xdr:rowOff>107950</xdr:rowOff>
    </xdr:to>
    <xdr:cxnSp macro="">
      <xdr:nvCxnSpPr>
        <xdr:cNvPr id="193" name="直線コネクタ 192"/>
        <xdr:cNvCxnSpPr/>
      </xdr:nvCxnSpPr>
      <xdr:spPr>
        <a:xfrm>
          <a:off x="3098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107950</xdr:rowOff>
    </xdr:from>
    <xdr:to>
      <xdr:col>4</xdr:col>
      <xdr:colOff>346075</xdr:colOff>
      <xdr:row>58</xdr:row>
      <xdr:rowOff>146050</xdr:rowOff>
    </xdr:to>
    <xdr:cxnSp macro="">
      <xdr:nvCxnSpPr>
        <xdr:cNvPr id="196" name="直線コネクタ 195"/>
        <xdr:cNvCxnSpPr/>
      </xdr:nvCxnSpPr>
      <xdr:spPr>
        <a:xfrm>
          <a:off x="2209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107950</xdr:rowOff>
    </xdr:from>
    <xdr:to>
      <xdr:col>3</xdr:col>
      <xdr:colOff>142875</xdr:colOff>
      <xdr:row>58</xdr:row>
      <xdr:rowOff>107950</xdr:rowOff>
    </xdr:to>
    <xdr:cxnSp macro="">
      <xdr:nvCxnSpPr>
        <xdr:cNvPr id="199" name="直線コネクタ 198"/>
        <xdr:cNvCxnSpPr/>
      </xdr:nvCxnSpPr>
      <xdr:spPr>
        <a:xfrm>
          <a:off x="1320800" y="1005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09" name="円/楕円 208"/>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10"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11" name="円/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95250</xdr:rowOff>
    </xdr:from>
    <xdr:to>
      <xdr:col>4</xdr:col>
      <xdr:colOff>396875</xdr:colOff>
      <xdr:row>59</xdr:row>
      <xdr:rowOff>25400</xdr:rowOff>
    </xdr:to>
    <xdr:sp macro="" textlink="">
      <xdr:nvSpPr>
        <xdr:cNvPr id="213" name="円/楕円 212"/>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214" name="テキスト ボックス 213"/>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57150</xdr:rowOff>
    </xdr:from>
    <xdr:to>
      <xdr:col>3</xdr:col>
      <xdr:colOff>193675</xdr:colOff>
      <xdr:row>58</xdr:row>
      <xdr:rowOff>158750</xdr:rowOff>
    </xdr:to>
    <xdr:sp macro="" textlink="">
      <xdr:nvSpPr>
        <xdr:cNvPr id="215" name="円/楕円 214"/>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143527</xdr:rowOff>
    </xdr:from>
    <xdr:ext cx="762000" cy="259045"/>
    <xdr:sp macro="" textlink="">
      <xdr:nvSpPr>
        <xdr:cNvPr id="216" name="テキスト ボックス 215"/>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57150</xdr:rowOff>
    </xdr:from>
    <xdr:to>
      <xdr:col>1</xdr:col>
      <xdr:colOff>676275</xdr:colOff>
      <xdr:row>58</xdr:row>
      <xdr:rowOff>158750</xdr:rowOff>
    </xdr:to>
    <xdr:sp macro="" textlink="">
      <xdr:nvSpPr>
        <xdr:cNvPr id="217" name="円/楕円 216"/>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143527</xdr:rowOff>
    </xdr:from>
    <xdr:ext cx="762000" cy="259045"/>
    <xdr:sp macro="" textlink="">
      <xdr:nvSpPr>
        <xdr:cNvPr id="218" name="テキスト ボックス 217"/>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国民健康保険事業への操出金や維持補修費など経常経費の増要因はあったが、　普通交付税（</a:t>
          </a:r>
          <a:r>
            <a:rPr kumimoji="1" lang="en-US" altLang="ja-JP" sz="1100">
              <a:latin typeface="ＭＳ Ｐゴシック"/>
            </a:rPr>
            <a:t>52</a:t>
          </a:r>
          <a:r>
            <a:rPr kumimoji="1" lang="ja-JP" altLang="en-US" sz="1100">
              <a:latin typeface="ＭＳ Ｐゴシック"/>
            </a:rPr>
            <a:t>百万円）の増などに伴う経常一般財源等の増の影響で、数値は</a:t>
          </a:r>
          <a:r>
            <a:rPr kumimoji="1" lang="en-US" altLang="ja-JP" sz="1100">
              <a:latin typeface="ＭＳ Ｐゴシック"/>
            </a:rPr>
            <a:t>0.5</a:t>
          </a:r>
          <a:r>
            <a:rPr kumimoji="1" lang="ja-JP" altLang="en-US" sz="1100">
              <a:latin typeface="ＭＳ Ｐゴシック"/>
            </a:rPr>
            <a:t>％減少した。しかしながら、類似団体と比較して高い水準で推移しており、今後も施設の老朽化による維持補修費増や他会計に対する操出金の増が見込まれる。下水道事業については、平成</a:t>
          </a:r>
          <a:r>
            <a:rPr kumimoji="1" lang="en-US" altLang="ja-JP" sz="1100">
              <a:latin typeface="ＭＳ Ｐゴシック"/>
            </a:rPr>
            <a:t>22</a:t>
          </a:r>
          <a:r>
            <a:rPr kumimoji="1" lang="ja-JP" altLang="en-US" sz="1100">
              <a:latin typeface="ＭＳ Ｐゴシック"/>
            </a:rPr>
            <a:t>年度から平成</a:t>
          </a:r>
          <a:r>
            <a:rPr kumimoji="1" lang="en-US" altLang="ja-JP" sz="1100">
              <a:latin typeface="ＭＳ Ｐゴシック"/>
            </a:rPr>
            <a:t>24</a:t>
          </a:r>
          <a:r>
            <a:rPr kumimoji="1" lang="ja-JP" altLang="en-US" sz="1100">
              <a:latin typeface="ＭＳ Ｐゴシック"/>
            </a:rPr>
            <a:t>年度にかけて繰上償還等を実施し健全化に取り組んでいることろであるが、更に事業目的の精査・検証と受益者負担・独立採算制の原則に則った適正な使用料設定を促していく。また、他会計に対しても事業の検証を求め、普通会計の負担軽減に繋げる。</a:t>
          </a:r>
          <a:endParaRPr kumimoji="1" lang="en-US" altLang="ja-JP" sz="1100">
            <a:latin typeface="ＭＳ Ｐゴシック"/>
          </a:endParaRPr>
        </a:p>
        <a:p>
          <a:r>
            <a:rPr kumimoji="1" lang="ja-JP" altLang="en-US" sz="1100">
              <a:latin typeface="ＭＳ Ｐゴシック"/>
            </a:rPr>
            <a:t>　</a:t>
          </a:r>
          <a:r>
            <a:rPr kumimoji="1" lang="ja-JP" altLang="en-US" sz="1400">
              <a:latin typeface="ＭＳ Ｐゴシック"/>
            </a:rPr>
            <a:t>　　　　　　　　　　　　　　</a:t>
          </a:r>
          <a:r>
            <a:rPr kumimoji="1" lang="ja-JP" altLang="en-US" sz="1100">
              <a:latin typeface="ＭＳ Ｐゴシック"/>
            </a:rPr>
            <a:t>　　　　　</a:t>
          </a:r>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50800</xdr:rowOff>
    </xdr:to>
    <xdr:cxnSp macro="">
      <xdr:nvCxnSpPr>
        <xdr:cNvPr id="251" name="直線コネクタ 250"/>
        <xdr:cNvCxnSpPr/>
      </xdr:nvCxnSpPr>
      <xdr:spPr>
        <a:xfrm flipV="1">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58420</xdr:rowOff>
    </xdr:to>
    <xdr:cxnSp macro="">
      <xdr:nvCxnSpPr>
        <xdr:cNvPr id="254" name="直線コネクタ 253"/>
        <xdr:cNvCxnSpPr/>
      </xdr:nvCxnSpPr>
      <xdr:spPr>
        <a:xfrm flipV="1">
          <a:off x="14782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59</xdr:row>
      <xdr:rowOff>146050</xdr:rowOff>
    </xdr:to>
    <xdr:cxnSp macro="">
      <xdr:nvCxnSpPr>
        <xdr:cNvPr id="257" name="直線コネクタ 256"/>
        <xdr:cNvCxnSpPr/>
      </xdr:nvCxnSpPr>
      <xdr:spPr>
        <a:xfrm flipV="1">
          <a:off x="13893800" y="100025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59</xdr:row>
      <xdr:rowOff>146050</xdr:rowOff>
    </xdr:to>
    <xdr:cxnSp macro="">
      <xdr:nvCxnSpPr>
        <xdr:cNvPr id="260" name="直線コネクタ 259"/>
        <xdr:cNvCxnSpPr/>
      </xdr:nvCxnSpPr>
      <xdr:spPr>
        <a:xfrm>
          <a:off x="13004800" y="99034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4" name="円/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95250</xdr:rowOff>
    </xdr:from>
    <xdr:to>
      <xdr:col>20</xdr:col>
      <xdr:colOff>209550</xdr:colOff>
      <xdr:row>60</xdr:row>
      <xdr:rowOff>25400</xdr:rowOff>
    </xdr:to>
    <xdr:sp macro="" textlink="">
      <xdr:nvSpPr>
        <xdr:cNvPr id="276" name="円/楕円 275"/>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10177</xdr:rowOff>
    </xdr:from>
    <xdr:ext cx="762000" cy="259045"/>
    <xdr:sp macro="" textlink="">
      <xdr:nvSpPr>
        <xdr:cNvPr id="277" name="テキスト ボックス 276"/>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類似団体と比較してかなり高い水準にあったが、一部事務組合負担金減の影響により平成</a:t>
          </a:r>
          <a:r>
            <a:rPr kumimoji="1" lang="en-US" altLang="ja-JP" sz="1200">
              <a:latin typeface="ＭＳ Ｐゴシック"/>
            </a:rPr>
            <a:t>26</a:t>
          </a:r>
          <a:r>
            <a:rPr kumimoji="1" lang="ja-JP" altLang="en-US" sz="1200">
              <a:latin typeface="ＭＳ Ｐゴシック"/>
            </a:rPr>
            <a:t>年度には</a:t>
          </a:r>
          <a:r>
            <a:rPr kumimoji="1" lang="en-US" altLang="ja-JP" sz="1200">
              <a:latin typeface="ＭＳ Ｐゴシック"/>
            </a:rPr>
            <a:t>1.8</a:t>
          </a:r>
          <a:r>
            <a:rPr kumimoji="1" lang="ja-JP" altLang="en-US" sz="1200">
              <a:latin typeface="ＭＳ Ｐゴシック"/>
            </a:rPr>
            <a:t>％差、普通交付税（</a:t>
          </a:r>
          <a:r>
            <a:rPr kumimoji="1" lang="en-US" altLang="ja-JP" sz="1200">
              <a:latin typeface="ＭＳ Ｐゴシック"/>
            </a:rPr>
            <a:t>52</a:t>
          </a:r>
          <a:r>
            <a:rPr kumimoji="1" lang="ja-JP" altLang="en-US" sz="1200">
              <a:latin typeface="ＭＳ Ｐゴシック"/>
            </a:rPr>
            <a:t>百万円）の増などに伴う経常一般財源等の増により平成</a:t>
          </a:r>
          <a:r>
            <a:rPr kumimoji="1" lang="en-US" altLang="ja-JP" sz="1200">
              <a:latin typeface="ＭＳ Ｐゴシック"/>
            </a:rPr>
            <a:t>27</a:t>
          </a:r>
          <a:r>
            <a:rPr kumimoji="1" lang="ja-JP" altLang="en-US" sz="1200">
              <a:latin typeface="ＭＳ Ｐゴシック"/>
            </a:rPr>
            <a:t>年度は</a:t>
          </a:r>
          <a:r>
            <a:rPr kumimoji="1" lang="en-US" altLang="ja-JP" sz="1200">
              <a:latin typeface="ＭＳ Ｐゴシック"/>
            </a:rPr>
            <a:t>0.4</a:t>
          </a:r>
          <a:r>
            <a:rPr kumimoji="1" lang="ja-JP" altLang="en-US" sz="1200">
              <a:latin typeface="ＭＳ Ｐゴシック"/>
            </a:rPr>
            <a:t>％差にまで縮まった。国・県平均とは依然大きな差があるが、八代生活環境事務組合負担金について、旧６町分の交付税算入分を一括負担していることも、高数値の一つの要因となっている。数値の前年度比</a:t>
          </a:r>
          <a:r>
            <a:rPr kumimoji="1" lang="en-US" altLang="ja-JP" sz="1200">
              <a:latin typeface="ＭＳ Ｐゴシック"/>
            </a:rPr>
            <a:t>0.5</a:t>
          </a:r>
          <a:r>
            <a:rPr kumimoji="1" lang="ja-JP" altLang="en-US" sz="1200">
              <a:latin typeface="ＭＳ Ｐゴシック"/>
            </a:rPr>
            <a:t>％減を目標とし、行政評価等を活用した各種補助金等の見直しなど経費の縮減を図っていく。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85090</xdr:rowOff>
    </xdr:from>
    <xdr:to>
      <xdr:col>24</xdr:col>
      <xdr:colOff>31750</xdr:colOff>
      <xdr:row>37</xdr:row>
      <xdr:rowOff>130810</xdr:rowOff>
    </xdr:to>
    <xdr:cxnSp macro="">
      <xdr:nvCxnSpPr>
        <xdr:cNvPr id="312" name="直線コネクタ 311"/>
        <xdr:cNvCxnSpPr/>
      </xdr:nvCxnSpPr>
      <xdr:spPr>
        <a:xfrm flipV="1">
          <a:off x="15671800" y="642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130810</xdr:rowOff>
    </xdr:from>
    <xdr:to>
      <xdr:col>22</xdr:col>
      <xdr:colOff>565150</xdr:colOff>
      <xdr:row>39</xdr:row>
      <xdr:rowOff>31750</xdr:rowOff>
    </xdr:to>
    <xdr:cxnSp macro="">
      <xdr:nvCxnSpPr>
        <xdr:cNvPr id="315" name="直線コネクタ 314"/>
        <xdr:cNvCxnSpPr/>
      </xdr:nvCxnSpPr>
      <xdr:spPr>
        <a:xfrm flipV="1">
          <a:off x="14782800" y="6474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168910</xdr:rowOff>
    </xdr:to>
    <xdr:cxnSp macro="">
      <xdr:nvCxnSpPr>
        <xdr:cNvPr id="318" name="直線コネクタ 317"/>
        <xdr:cNvCxnSpPr/>
      </xdr:nvCxnSpPr>
      <xdr:spPr>
        <a:xfrm flipV="1">
          <a:off x="13893800" y="6718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92710</xdr:rowOff>
    </xdr:from>
    <xdr:to>
      <xdr:col>20</xdr:col>
      <xdr:colOff>158750</xdr:colOff>
      <xdr:row>39</xdr:row>
      <xdr:rowOff>168910</xdr:rowOff>
    </xdr:to>
    <xdr:cxnSp macro="">
      <xdr:nvCxnSpPr>
        <xdr:cNvPr id="321" name="直線コネクタ 320"/>
        <xdr:cNvCxnSpPr/>
      </xdr:nvCxnSpPr>
      <xdr:spPr>
        <a:xfrm>
          <a:off x="13004800" y="6779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31" name="円/楕円 330"/>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6367</xdr:rowOff>
    </xdr:from>
    <xdr:ext cx="762000" cy="259045"/>
    <xdr:sp macro="" textlink="">
      <xdr:nvSpPr>
        <xdr:cNvPr id="332"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80010</xdr:rowOff>
    </xdr:from>
    <xdr:to>
      <xdr:col>22</xdr:col>
      <xdr:colOff>615950</xdr:colOff>
      <xdr:row>38</xdr:row>
      <xdr:rowOff>10160</xdr:rowOff>
    </xdr:to>
    <xdr:sp macro="" textlink="">
      <xdr:nvSpPr>
        <xdr:cNvPr id="333" name="円/楕円 332"/>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166387</xdr:rowOff>
    </xdr:from>
    <xdr:ext cx="736600" cy="259045"/>
    <xdr:sp macro="" textlink="">
      <xdr:nvSpPr>
        <xdr:cNvPr id="334" name="テキスト ボックス 333"/>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5" name="円/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118110</xdr:rowOff>
    </xdr:from>
    <xdr:to>
      <xdr:col>20</xdr:col>
      <xdr:colOff>209550</xdr:colOff>
      <xdr:row>40</xdr:row>
      <xdr:rowOff>48260</xdr:rowOff>
    </xdr:to>
    <xdr:sp macro="" textlink="">
      <xdr:nvSpPr>
        <xdr:cNvPr id="337" name="円/楕円 336"/>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33037</xdr:rowOff>
    </xdr:from>
    <xdr:ext cx="762000" cy="259045"/>
    <xdr:sp macro="" textlink="">
      <xdr:nvSpPr>
        <xdr:cNvPr id="338" name="テキスト ボックス 337"/>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9" name="円/楕円 338"/>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40" name="テキスト ボックス 339"/>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合併当初からの起債抑制策により全国、県平均を下回っており、類似団体の平均値と比べても</a:t>
          </a:r>
          <a:r>
            <a:rPr kumimoji="1" lang="en-US" altLang="ja-JP" sz="1100">
              <a:latin typeface="ＭＳ Ｐゴシック"/>
            </a:rPr>
            <a:t>4.9</a:t>
          </a:r>
          <a:r>
            <a:rPr kumimoji="1" lang="ja-JP" altLang="en-US" sz="1100">
              <a:latin typeface="ＭＳ Ｐゴシック"/>
            </a:rPr>
            <a:t>％低い状況であるが、近年実施した学校施設耐震化・大規模改修事業や図書館建設事業、道路改良事業などに係る起債の影響により、平成</a:t>
          </a:r>
          <a:r>
            <a:rPr kumimoji="1" lang="en-US" altLang="ja-JP" sz="1100">
              <a:latin typeface="ＭＳ Ｐゴシック"/>
            </a:rPr>
            <a:t>26</a:t>
          </a:r>
          <a:r>
            <a:rPr kumimoji="1" lang="ja-JP" altLang="en-US" sz="1100">
              <a:latin typeface="ＭＳ Ｐゴシック"/>
            </a:rPr>
            <a:t>年度から増加に転じている。平成</a:t>
          </a:r>
          <a:r>
            <a:rPr kumimoji="1" lang="en-US" altLang="ja-JP" sz="1100">
              <a:latin typeface="ＭＳ Ｐゴシック"/>
            </a:rPr>
            <a:t>27</a:t>
          </a:r>
          <a:r>
            <a:rPr kumimoji="1" lang="ja-JP" altLang="en-US" sz="1100">
              <a:latin typeface="ＭＳ Ｐゴシック"/>
            </a:rPr>
            <a:t>年度も合併特例債償還金（</a:t>
          </a:r>
          <a:r>
            <a:rPr kumimoji="1" lang="en-US" altLang="ja-JP" sz="1100">
              <a:latin typeface="ＭＳ Ｐゴシック"/>
            </a:rPr>
            <a:t>62</a:t>
          </a:r>
          <a:r>
            <a:rPr kumimoji="1" lang="ja-JP" altLang="en-US" sz="1100">
              <a:latin typeface="ＭＳ Ｐゴシック"/>
            </a:rPr>
            <a:t>百万円）の増などにより前年度比</a:t>
          </a:r>
          <a:r>
            <a:rPr kumimoji="1" lang="en-US" altLang="ja-JP" sz="1100">
              <a:latin typeface="ＭＳ Ｐゴシック"/>
            </a:rPr>
            <a:t>1.5</a:t>
          </a:r>
          <a:r>
            <a:rPr kumimoji="1" lang="ja-JP" altLang="en-US" sz="1100">
              <a:latin typeface="ＭＳ Ｐゴシック"/>
            </a:rPr>
            <a:t>％の増となったが、平成</a:t>
          </a:r>
          <a:r>
            <a:rPr kumimoji="1" lang="en-US" altLang="ja-JP" sz="1100">
              <a:latin typeface="ＭＳ Ｐゴシック"/>
            </a:rPr>
            <a:t>28</a:t>
          </a:r>
          <a:r>
            <a:rPr kumimoji="1" lang="ja-JP" altLang="en-US" sz="1100">
              <a:latin typeface="ＭＳ Ｐゴシック"/>
            </a:rPr>
            <a:t>年度以降も、防災行政無線デジタル化事業など大型事業を控えており、伴って公債費は増加する見込みである。今後も、事業厳選等により起債の抑制に努めるとともに、財政負担の少ない起債選択を行い、公債費負担の軽減を図っ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77</xdr:row>
      <xdr:rowOff>19558</xdr:rowOff>
    </xdr:to>
    <xdr:cxnSp macro="">
      <xdr:nvCxnSpPr>
        <xdr:cNvPr id="370" name="直線コネクタ 369"/>
        <xdr:cNvCxnSpPr/>
      </xdr:nvCxnSpPr>
      <xdr:spPr>
        <a:xfrm>
          <a:off x="3987800" y="13152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122428</xdr:rowOff>
    </xdr:to>
    <xdr:cxnSp macro="">
      <xdr:nvCxnSpPr>
        <xdr:cNvPr id="373" name="直線コネクタ 372"/>
        <xdr:cNvCxnSpPr/>
      </xdr:nvCxnSpPr>
      <xdr:spPr>
        <a:xfrm>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108713</xdr:rowOff>
    </xdr:to>
    <xdr:cxnSp macro="">
      <xdr:nvCxnSpPr>
        <xdr:cNvPr id="376" name="直線コネクタ 375"/>
        <xdr:cNvCxnSpPr/>
      </xdr:nvCxnSpPr>
      <xdr:spPr>
        <a:xfrm flipV="1">
          <a:off x="2209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149861</xdr:rowOff>
    </xdr:to>
    <xdr:cxnSp macro="">
      <xdr:nvCxnSpPr>
        <xdr:cNvPr id="379" name="直線コネクタ 378"/>
        <xdr:cNvCxnSpPr/>
      </xdr:nvCxnSpPr>
      <xdr:spPr>
        <a:xfrm flipV="1">
          <a:off x="1320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9" name="円/楕円 388"/>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90"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91" name="円/楕円 390"/>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92" name="テキスト ボックス 391"/>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93" name="円/楕円 392"/>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94" name="テキスト ボックス 393"/>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95" name="円/楕円 394"/>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96" name="テキスト ボックス 395"/>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7" name="円/楕円 39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8" name="テキスト ボックス 39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各経費で類似団体と同等又は高い数値を示していることから、年々較差は減少してきているものの、依然として高い水準にある。引き続き、一般財源確保に向けた積極的な取り組みや経常経費の検証・見直しを行うことで数値の減少傾向に弾みをつけ、バランスのとれた健全な財政運営を実践していく。</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65278</xdr:rowOff>
    </xdr:from>
    <xdr:to>
      <xdr:col>24</xdr:col>
      <xdr:colOff>31750</xdr:colOff>
      <xdr:row>79</xdr:row>
      <xdr:rowOff>115570</xdr:rowOff>
    </xdr:to>
    <xdr:cxnSp macro="">
      <xdr:nvCxnSpPr>
        <xdr:cNvPr id="429" name="直線コネクタ 428"/>
        <xdr:cNvCxnSpPr/>
      </xdr:nvCxnSpPr>
      <xdr:spPr>
        <a:xfrm flipV="1">
          <a:off x="15671800" y="136098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79</xdr:row>
      <xdr:rowOff>170435</xdr:rowOff>
    </xdr:to>
    <xdr:cxnSp macro="">
      <xdr:nvCxnSpPr>
        <xdr:cNvPr id="432" name="直線コネクタ 431"/>
        <xdr:cNvCxnSpPr/>
      </xdr:nvCxnSpPr>
      <xdr:spPr>
        <a:xfrm flipV="1">
          <a:off x="14782800" y="136601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170435</xdr:rowOff>
    </xdr:from>
    <xdr:to>
      <xdr:col>21</xdr:col>
      <xdr:colOff>361950</xdr:colOff>
      <xdr:row>81</xdr:row>
      <xdr:rowOff>42418</xdr:rowOff>
    </xdr:to>
    <xdr:cxnSp macro="">
      <xdr:nvCxnSpPr>
        <xdr:cNvPr id="435" name="直線コネクタ 434"/>
        <xdr:cNvCxnSpPr/>
      </xdr:nvCxnSpPr>
      <xdr:spPr>
        <a:xfrm flipV="1">
          <a:off x="13893800" y="13714985"/>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60706</xdr:rowOff>
    </xdr:from>
    <xdr:to>
      <xdr:col>20</xdr:col>
      <xdr:colOff>158750</xdr:colOff>
      <xdr:row>81</xdr:row>
      <xdr:rowOff>42418</xdr:rowOff>
    </xdr:to>
    <xdr:cxnSp macro="">
      <xdr:nvCxnSpPr>
        <xdr:cNvPr id="438" name="直線コネクタ 437"/>
        <xdr:cNvCxnSpPr/>
      </xdr:nvCxnSpPr>
      <xdr:spPr>
        <a:xfrm>
          <a:off x="13004800" y="1360525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14478</xdr:rowOff>
    </xdr:from>
    <xdr:to>
      <xdr:col>24</xdr:col>
      <xdr:colOff>82550</xdr:colOff>
      <xdr:row>79</xdr:row>
      <xdr:rowOff>116078</xdr:rowOff>
    </xdr:to>
    <xdr:sp macro="" textlink="">
      <xdr:nvSpPr>
        <xdr:cNvPr id="448" name="円/楕円 447"/>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158005</xdr:rowOff>
    </xdr:from>
    <xdr:ext cx="762000" cy="259045"/>
    <xdr:sp macro="" textlink="">
      <xdr:nvSpPr>
        <xdr:cNvPr id="449"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50" name="円/楕円 449"/>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1" name="テキスト ボックス 450"/>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119635</xdr:rowOff>
    </xdr:from>
    <xdr:to>
      <xdr:col>21</xdr:col>
      <xdr:colOff>412750</xdr:colOff>
      <xdr:row>80</xdr:row>
      <xdr:rowOff>49785</xdr:rowOff>
    </xdr:to>
    <xdr:sp macro="" textlink="">
      <xdr:nvSpPr>
        <xdr:cNvPr id="452" name="円/楕円 451"/>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34562</xdr:rowOff>
    </xdr:from>
    <xdr:ext cx="762000" cy="259045"/>
    <xdr:sp macro="" textlink="">
      <xdr:nvSpPr>
        <xdr:cNvPr id="453" name="テキスト ボックス 452"/>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163068</xdr:rowOff>
    </xdr:from>
    <xdr:to>
      <xdr:col>20</xdr:col>
      <xdr:colOff>209550</xdr:colOff>
      <xdr:row>81</xdr:row>
      <xdr:rowOff>93218</xdr:rowOff>
    </xdr:to>
    <xdr:sp macro="" textlink="">
      <xdr:nvSpPr>
        <xdr:cNvPr id="454" name="円/楕円 453"/>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77995</xdr:rowOff>
    </xdr:from>
    <xdr:ext cx="762000" cy="259045"/>
    <xdr:sp macro="" textlink="">
      <xdr:nvSpPr>
        <xdr:cNvPr id="455" name="テキスト ボックス 454"/>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9906</xdr:rowOff>
    </xdr:from>
    <xdr:to>
      <xdr:col>19</xdr:col>
      <xdr:colOff>6350</xdr:colOff>
      <xdr:row>79</xdr:row>
      <xdr:rowOff>111506</xdr:rowOff>
    </xdr:to>
    <xdr:sp macro="" textlink="">
      <xdr:nvSpPr>
        <xdr:cNvPr id="456" name="円/楕円 455"/>
        <xdr:cNvSpPr/>
      </xdr:nvSpPr>
      <xdr:spPr>
        <a:xfrm>
          <a:off x="12954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96283</xdr:rowOff>
    </xdr:from>
    <xdr:ext cx="762000" cy="259045"/>
    <xdr:sp macro="" textlink="">
      <xdr:nvSpPr>
        <xdr:cNvPr id="457" name="テキスト ボックス 456"/>
        <xdr:cNvSpPr txBox="1"/>
      </xdr:nvSpPr>
      <xdr:spPr>
        <a:xfrm>
          <a:off x="12623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熊本県氷川町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60575</xdr:rowOff>
    </xdr:from>
    <xdr:to>
      <xdr:col>4</xdr:col>
      <xdr:colOff>1117600</xdr:colOff>
      <xdr:row>18</xdr:row>
      <xdr:rowOff>99873</xdr:rowOff>
    </xdr:to>
    <xdr:cxnSp macro="">
      <xdr:nvCxnSpPr>
        <xdr:cNvPr id="52" name="直線コネクタ 51"/>
        <xdr:cNvCxnSpPr/>
      </xdr:nvCxnSpPr>
      <xdr:spPr bwMode="auto">
        <a:xfrm flipV="1">
          <a:off x="5003800" y="3194300"/>
          <a:ext cx="647700" cy="3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99873</xdr:rowOff>
    </xdr:from>
    <xdr:to>
      <xdr:col>4</xdr:col>
      <xdr:colOff>469900</xdr:colOff>
      <xdr:row>18</xdr:row>
      <xdr:rowOff>139714</xdr:rowOff>
    </xdr:to>
    <xdr:cxnSp macro="">
      <xdr:nvCxnSpPr>
        <xdr:cNvPr id="55" name="直線コネクタ 54"/>
        <xdr:cNvCxnSpPr/>
      </xdr:nvCxnSpPr>
      <xdr:spPr bwMode="auto">
        <a:xfrm flipV="1">
          <a:off x="4305300" y="3233598"/>
          <a:ext cx="698500" cy="39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109605</xdr:rowOff>
    </xdr:from>
    <xdr:to>
      <xdr:col>3</xdr:col>
      <xdr:colOff>904875</xdr:colOff>
      <xdr:row>18</xdr:row>
      <xdr:rowOff>139714</xdr:rowOff>
    </xdr:to>
    <xdr:cxnSp macro="">
      <xdr:nvCxnSpPr>
        <xdr:cNvPr id="58" name="直線コネクタ 57"/>
        <xdr:cNvCxnSpPr/>
      </xdr:nvCxnSpPr>
      <xdr:spPr bwMode="auto">
        <a:xfrm>
          <a:off x="3606800" y="3243330"/>
          <a:ext cx="698500" cy="3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109605</xdr:rowOff>
    </xdr:from>
    <xdr:to>
      <xdr:col>3</xdr:col>
      <xdr:colOff>206375</xdr:colOff>
      <xdr:row>18</xdr:row>
      <xdr:rowOff>135785</xdr:rowOff>
    </xdr:to>
    <xdr:cxnSp macro="">
      <xdr:nvCxnSpPr>
        <xdr:cNvPr id="61" name="直線コネクタ 60"/>
        <xdr:cNvCxnSpPr/>
      </xdr:nvCxnSpPr>
      <xdr:spPr bwMode="auto">
        <a:xfrm flipV="1">
          <a:off x="2908300" y="3243330"/>
          <a:ext cx="698500" cy="2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9775</xdr:rowOff>
    </xdr:from>
    <xdr:to>
      <xdr:col>5</xdr:col>
      <xdr:colOff>34925</xdr:colOff>
      <xdr:row>18</xdr:row>
      <xdr:rowOff>111375</xdr:rowOff>
    </xdr:to>
    <xdr:sp macro="" textlink="">
      <xdr:nvSpPr>
        <xdr:cNvPr id="71" name="円/楕円 70"/>
        <xdr:cNvSpPr/>
      </xdr:nvSpPr>
      <xdr:spPr bwMode="auto">
        <a:xfrm>
          <a:off x="5600700" y="3143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153302</xdr:rowOff>
    </xdr:from>
    <xdr:ext cx="762000" cy="259045"/>
    <xdr:sp macro="" textlink="">
      <xdr:nvSpPr>
        <xdr:cNvPr id="72" name="人口1人当たり決算額の推移該当値テキスト130"/>
        <xdr:cNvSpPr txBox="1"/>
      </xdr:nvSpPr>
      <xdr:spPr>
        <a:xfrm>
          <a:off x="5740400" y="311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98,227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49073</xdr:rowOff>
    </xdr:from>
    <xdr:to>
      <xdr:col>4</xdr:col>
      <xdr:colOff>520700</xdr:colOff>
      <xdr:row>18</xdr:row>
      <xdr:rowOff>150673</xdr:rowOff>
    </xdr:to>
    <xdr:sp macro="" textlink="">
      <xdr:nvSpPr>
        <xdr:cNvPr id="73" name="円/楕円 72"/>
        <xdr:cNvSpPr/>
      </xdr:nvSpPr>
      <xdr:spPr bwMode="auto">
        <a:xfrm>
          <a:off x="4953000" y="318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135450</xdr:rowOff>
    </xdr:from>
    <xdr:ext cx="736600" cy="259045"/>
    <xdr:sp macro="" textlink="">
      <xdr:nvSpPr>
        <xdr:cNvPr id="74" name="テキスト ボックス 73"/>
        <xdr:cNvSpPr txBox="1"/>
      </xdr:nvSpPr>
      <xdr:spPr>
        <a:xfrm>
          <a:off x="4622800" y="326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88915</xdr:rowOff>
    </xdr:from>
    <xdr:to>
      <xdr:col>3</xdr:col>
      <xdr:colOff>955675</xdr:colOff>
      <xdr:row>19</xdr:row>
      <xdr:rowOff>19065</xdr:rowOff>
    </xdr:to>
    <xdr:sp macro="" textlink="">
      <xdr:nvSpPr>
        <xdr:cNvPr id="75" name="円/楕円 74"/>
        <xdr:cNvSpPr/>
      </xdr:nvSpPr>
      <xdr:spPr bwMode="auto">
        <a:xfrm>
          <a:off x="42545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3841</xdr:rowOff>
    </xdr:from>
    <xdr:ext cx="762000" cy="259045"/>
    <xdr:sp macro="" textlink="">
      <xdr:nvSpPr>
        <xdr:cNvPr id="76" name="テキスト ボックス 75"/>
        <xdr:cNvSpPr txBox="1"/>
      </xdr:nvSpPr>
      <xdr:spPr>
        <a:xfrm>
          <a:off x="3924300" y="330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58805</xdr:rowOff>
    </xdr:from>
    <xdr:to>
      <xdr:col>3</xdr:col>
      <xdr:colOff>257175</xdr:colOff>
      <xdr:row>18</xdr:row>
      <xdr:rowOff>160405</xdr:rowOff>
    </xdr:to>
    <xdr:sp macro="" textlink="">
      <xdr:nvSpPr>
        <xdr:cNvPr id="77" name="円/楕円 76"/>
        <xdr:cNvSpPr/>
      </xdr:nvSpPr>
      <xdr:spPr bwMode="auto">
        <a:xfrm>
          <a:off x="3556000" y="319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145182</xdr:rowOff>
    </xdr:from>
    <xdr:ext cx="762000" cy="259045"/>
    <xdr:sp macro="" textlink="">
      <xdr:nvSpPr>
        <xdr:cNvPr id="78" name="テキスト ボックス 77"/>
        <xdr:cNvSpPr txBox="1"/>
      </xdr:nvSpPr>
      <xdr:spPr>
        <a:xfrm>
          <a:off x="3225800" y="32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84985</xdr:rowOff>
    </xdr:from>
    <xdr:to>
      <xdr:col>2</xdr:col>
      <xdr:colOff>692150</xdr:colOff>
      <xdr:row>19</xdr:row>
      <xdr:rowOff>15135</xdr:rowOff>
    </xdr:to>
    <xdr:sp macro="" textlink="">
      <xdr:nvSpPr>
        <xdr:cNvPr id="79" name="円/楕円 78"/>
        <xdr:cNvSpPr/>
      </xdr:nvSpPr>
      <xdr:spPr bwMode="auto">
        <a:xfrm>
          <a:off x="2857500" y="321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171362</xdr:rowOff>
    </xdr:from>
    <xdr:ext cx="762000" cy="259045"/>
    <xdr:sp macro="" textlink="">
      <xdr:nvSpPr>
        <xdr:cNvPr id="80" name="テキスト ボックス 79"/>
        <xdr:cNvSpPr txBox="1"/>
      </xdr:nvSpPr>
      <xdr:spPr>
        <a:xfrm>
          <a:off x="2527300" y="330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54858</xdr:rowOff>
    </xdr:from>
    <xdr:to>
      <xdr:col>4</xdr:col>
      <xdr:colOff>1117600</xdr:colOff>
      <xdr:row>37</xdr:row>
      <xdr:rowOff>88233</xdr:rowOff>
    </xdr:to>
    <xdr:cxnSp macro="">
      <xdr:nvCxnSpPr>
        <xdr:cNvPr id="114" name="直線コネクタ 113"/>
        <xdr:cNvCxnSpPr/>
      </xdr:nvCxnSpPr>
      <xdr:spPr bwMode="auto">
        <a:xfrm flipV="1">
          <a:off x="5003800" y="7179558"/>
          <a:ext cx="6477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34779</xdr:rowOff>
    </xdr:from>
    <xdr:to>
      <xdr:col>4</xdr:col>
      <xdr:colOff>469900</xdr:colOff>
      <xdr:row>37</xdr:row>
      <xdr:rowOff>88233</xdr:rowOff>
    </xdr:to>
    <xdr:cxnSp macro="">
      <xdr:nvCxnSpPr>
        <xdr:cNvPr id="117" name="直線コネクタ 116"/>
        <xdr:cNvCxnSpPr/>
      </xdr:nvCxnSpPr>
      <xdr:spPr bwMode="auto">
        <a:xfrm>
          <a:off x="4305300" y="6988029"/>
          <a:ext cx="698500" cy="22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25940</xdr:rowOff>
    </xdr:from>
    <xdr:to>
      <xdr:col>3</xdr:col>
      <xdr:colOff>904875</xdr:colOff>
      <xdr:row>36</xdr:row>
      <xdr:rowOff>34779</xdr:rowOff>
    </xdr:to>
    <xdr:cxnSp macro="">
      <xdr:nvCxnSpPr>
        <xdr:cNvPr id="120" name="直線コネクタ 119"/>
        <xdr:cNvCxnSpPr/>
      </xdr:nvCxnSpPr>
      <xdr:spPr bwMode="auto">
        <a:xfrm>
          <a:off x="3606800" y="6979190"/>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302222</xdr:rowOff>
    </xdr:from>
    <xdr:to>
      <xdr:col>3</xdr:col>
      <xdr:colOff>206375</xdr:colOff>
      <xdr:row>36</xdr:row>
      <xdr:rowOff>25940</xdr:rowOff>
    </xdr:to>
    <xdr:cxnSp macro="">
      <xdr:nvCxnSpPr>
        <xdr:cNvPr id="123" name="直線コネクタ 122"/>
        <xdr:cNvCxnSpPr/>
      </xdr:nvCxnSpPr>
      <xdr:spPr bwMode="auto">
        <a:xfrm>
          <a:off x="2908300" y="6912572"/>
          <a:ext cx="698500" cy="66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4058</xdr:rowOff>
    </xdr:from>
    <xdr:to>
      <xdr:col>5</xdr:col>
      <xdr:colOff>34925</xdr:colOff>
      <xdr:row>37</xdr:row>
      <xdr:rowOff>105658</xdr:rowOff>
    </xdr:to>
    <xdr:sp macro="" textlink="">
      <xdr:nvSpPr>
        <xdr:cNvPr id="133" name="円/楕円 132"/>
        <xdr:cNvSpPr/>
      </xdr:nvSpPr>
      <xdr:spPr bwMode="auto">
        <a:xfrm>
          <a:off x="5600700" y="712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147585</xdr:rowOff>
    </xdr:from>
    <xdr:ext cx="762000" cy="259045"/>
    <xdr:sp macro="" textlink="">
      <xdr:nvSpPr>
        <xdr:cNvPr id="134" name="人口1人当たり決算額の推移該当値テキスト445"/>
        <xdr:cNvSpPr txBox="1"/>
      </xdr:nvSpPr>
      <xdr:spPr>
        <a:xfrm>
          <a:off x="5740400" y="71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37433</xdr:rowOff>
    </xdr:from>
    <xdr:to>
      <xdr:col>4</xdr:col>
      <xdr:colOff>520700</xdr:colOff>
      <xdr:row>37</xdr:row>
      <xdr:rowOff>139033</xdr:rowOff>
    </xdr:to>
    <xdr:sp macro="" textlink="">
      <xdr:nvSpPr>
        <xdr:cNvPr id="135" name="円/楕円 134"/>
        <xdr:cNvSpPr/>
      </xdr:nvSpPr>
      <xdr:spPr bwMode="auto">
        <a:xfrm>
          <a:off x="4953000" y="716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123810</xdr:rowOff>
    </xdr:from>
    <xdr:ext cx="736600" cy="259045"/>
    <xdr:sp macro="" textlink="">
      <xdr:nvSpPr>
        <xdr:cNvPr id="136" name="テキスト ボックス 135"/>
        <xdr:cNvSpPr txBox="1"/>
      </xdr:nvSpPr>
      <xdr:spPr>
        <a:xfrm>
          <a:off x="4622800" y="724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326879</xdr:rowOff>
    </xdr:from>
    <xdr:to>
      <xdr:col>3</xdr:col>
      <xdr:colOff>955675</xdr:colOff>
      <xdr:row>36</xdr:row>
      <xdr:rowOff>85579</xdr:rowOff>
    </xdr:to>
    <xdr:sp macro="" textlink="">
      <xdr:nvSpPr>
        <xdr:cNvPr id="137" name="円/楕円 136"/>
        <xdr:cNvSpPr/>
      </xdr:nvSpPr>
      <xdr:spPr bwMode="auto">
        <a:xfrm>
          <a:off x="4254500" y="693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70356</xdr:rowOff>
    </xdr:from>
    <xdr:ext cx="762000" cy="259045"/>
    <xdr:sp macro="" textlink="">
      <xdr:nvSpPr>
        <xdr:cNvPr id="138" name="テキスト ボックス 137"/>
        <xdr:cNvSpPr txBox="1"/>
      </xdr:nvSpPr>
      <xdr:spPr>
        <a:xfrm>
          <a:off x="3924300" y="70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318040</xdr:rowOff>
    </xdr:from>
    <xdr:to>
      <xdr:col>3</xdr:col>
      <xdr:colOff>257175</xdr:colOff>
      <xdr:row>36</xdr:row>
      <xdr:rowOff>76740</xdr:rowOff>
    </xdr:to>
    <xdr:sp macro="" textlink="">
      <xdr:nvSpPr>
        <xdr:cNvPr id="139" name="円/楕円 138"/>
        <xdr:cNvSpPr/>
      </xdr:nvSpPr>
      <xdr:spPr bwMode="auto">
        <a:xfrm>
          <a:off x="3556000" y="69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61517</xdr:rowOff>
    </xdr:from>
    <xdr:ext cx="762000" cy="259045"/>
    <xdr:sp macro="" textlink="">
      <xdr:nvSpPr>
        <xdr:cNvPr id="140" name="テキスト ボックス 139"/>
        <xdr:cNvSpPr txBox="1"/>
      </xdr:nvSpPr>
      <xdr:spPr>
        <a:xfrm>
          <a:off x="3225800" y="701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251422</xdr:rowOff>
    </xdr:from>
    <xdr:to>
      <xdr:col>2</xdr:col>
      <xdr:colOff>692150</xdr:colOff>
      <xdr:row>36</xdr:row>
      <xdr:rowOff>10122</xdr:rowOff>
    </xdr:to>
    <xdr:sp macro="" textlink="">
      <xdr:nvSpPr>
        <xdr:cNvPr id="141" name="円/楕円 140"/>
        <xdr:cNvSpPr/>
      </xdr:nvSpPr>
      <xdr:spPr bwMode="auto">
        <a:xfrm>
          <a:off x="2857500" y="686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337799</xdr:rowOff>
    </xdr:from>
    <xdr:ext cx="762000" cy="259045"/>
    <xdr:sp macro="" textlink="">
      <xdr:nvSpPr>
        <xdr:cNvPr id="142" name="テキスト ボックス 141"/>
        <xdr:cNvSpPr txBox="1"/>
      </xdr:nvSpPr>
      <xdr:spPr>
        <a:xfrm>
          <a:off x="2527300" y="694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12,493
12,388
3,336.00
6,885,645
6,416,392
460,639
4,184,716
6,409,681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157041</xdr:rowOff>
    </xdr:from>
    <xdr:to>
      <xdr:col>6</xdr:col>
      <xdr:colOff>511175</xdr:colOff>
      <xdr:row>36</xdr:row>
      <xdr:rowOff>78141</xdr:rowOff>
    </xdr:to>
    <xdr:cxnSp macro="">
      <xdr:nvCxnSpPr>
        <xdr:cNvPr id="63" name="直線コネクタ 62"/>
        <xdr:cNvCxnSpPr/>
      </xdr:nvCxnSpPr>
      <xdr:spPr>
        <a:xfrm flipV="1">
          <a:off x="3797300" y="6157791"/>
          <a:ext cx="838200" cy="9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78141</xdr:rowOff>
    </xdr:from>
    <xdr:to>
      <xdr:col>5</xdr:col>
      <xdr:colOff>358775</xdr:colOff>
      <xdr:row>36</xdr:row>
      <xdr:rowOff>107337</xdr:rowOff>
    </xdr:to>
    <xdr:cxnSp macro="">
      <xdr:nvCxnSpPr>
        <xdr:cNvPr id="66" name="直線コネクタ 65"/>
        <xdr:cNvCxnSpPr/>
      </xdr:nvCxnSpPr>
      <xdr:spPr>
        <a:xfrm flipV="1">
          <a:off x="2908300" y="6250341"/>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107337</xdr:rowOff>
    </xdr:from>
    <xdr:to>
      <xdr:col>4</xdr:col>
      <xdr:colOff>155575</xdr:colOff>
      <xdr:row>36</xdr:row>
      <xdr:rowOff>117428</xdr:rowOff>
    </xdr:to>
    <xdr:cxnSp macro="">
      <xdr:nvCxnSpPr>
        <xdr:cNvPr id="69" name="直線コネクタ 68"/>
        <xdr:cNvCxnSpPr/>
      </xdr:nvCxnSpPr>
      <xdr:spPr>
        <a:xfrm flipV="1">
          <a:off x="2019300" y="6279537"/>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117428</xdr:rowOff>
    </xdr:from>
    <xdr:to>
      <xdr:col>2</xdr:col>
      <xdr:colOff>638175</xdr:colOff>
      <xdr:row>36</xdr:row>
      <xdr:rowOff>122832</xdr:rowOff>
    </xdr:to>
    <xdr:cxnSp macro="">
      <xdr:nvCxnSpPr>
        <xdr:cNvPr id="72" name="直線コネクタ 71"/>
        <xdr:cNvCxnSpPr/>
      </xdr:nvCxnSpPr>
      <xdr:spPr>
        <a:xfrm flipV="1">
          <a:off x="1130300" y="628962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106241</xdr:rowOff>
    </xdr:from>
    <xdr:to>
      <xdr:col>6</xdr:col>
      <xdr:colOff>561975</xdr:colOff>
      <xdr:row>36</xdr:row>
      <xdr:rowOff>36391</xdr:rowOff>
    </xdr:to>
    <xdr:sp macro="" textlink="">
      <xdr:nvSpPr>
        <xdr:cNvPr id="82" name="円/楕円 81"/>
        <xdr:cNvSpPr/>
      </xdr:nvSpPr>
      <xdr:spPr>
        <a:xfrm>
          <a:off x="4584700" y="61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84668</xdr:rowOff>
    </xdr:from>
    <xdr:ext cx="534377" cy="259045"/>
    <xdr:sp macro="" textlink="">
      <xdr:nvSpPr>
        <xdr:cNvPr id="83" name="人件費該当値テキスト"/>
        <xdr:cNvSpPr txBox="1"/>
      </xdr:nvSpPr>
      <xdr:spPr>
        <a:xfrm>
          <a:off x="4686300" y="60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78,438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27341</xdr:rowOff>
    </xdr:from>
    <xdr:to>
      <xdr:col>5</xdr:col>
      <xdr:colOff>409575</xdr:colOff>
      <xdr:row>36</xdr:row>
      <xdr:rowOff>128941</xdr:rowOff>
    </xdr:to>
    <xdr:sp macro="" textlink="">
      <xdr:nvSpPr>
        <xdr:cNvPr id="84" name="円/楕円 83"/>
        <xdr:cNvSpPr/>
      </xdr:nvSpPr>
      <xdr:spPr>
        <a:xfrm>
          <a:off x="3746500" y="61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120068</xdr:rowOff>
    </xdr:from>
    <xdr:ext cx="534377" cy="259045"/>
    <xdr:sp macro="" textlink="">
      <xdr:nvSpPr>
        <xdr:cNvPr id="85" name="テキスト ボックス 84"/>
        <xdr:cNvSpPr txBox="1"/>
      </xdr:nvSpPr>
      <xdr:spPr>
        <a:xfrm>
          <a:off x="3530111" y="629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56537</xdr:rowOff>
    </xdr:from>
    <xdr:to>
      <xdr:col>4</xdr:col>
      <xdr:colOff>206375</xdr:colOff>
      <xdr:row>36</xdr:row>
      <xdr:rowOff>158137</xdr:rowOff>
    </xdr:to>
    <xdr:sp macro="" textlink="">
      <xdr:nvSpPr>
        <xdr:cNvPr id="86" name="円/楕円 85"/>
        <xdr:cNvSpPr/>
      </xdr:nvSpPr>
      <xdr:spPr>
        <a:xfrm>
          <a:off x="2857500" y="62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149264</xdr:rowOff>
    </xdr:from>
    <xdr:ext cx="534377" cy="259045"/>
    <xdr:sp macro="" textlink="">
      <xdr:nvSpPr>
        <xdr:cNvPr id="87" name="テキスト ボックス 86"/>
        <xdr:cNvSpPr txBox="1"/>
      </xdr:nvSpPr>
      <xdr:spPr>
        <a:xfrm>
          <a:off x="2641111" y="63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66628</xdr:rowOff>
    </xdr:from>
    <xdr:to>
      <xdr:col>3</xdr:col>
      <xdr:colOff>3175</xdr:colOff>
      <xdr:row>36</xdr:row>
      <xdr:rowOff>168228</xdr:rowOff>
    </xdr:to>
    <xdr:sp macro="" textlink="">
      <xdr:nvSpPr>
        <xdr:cNvPr id="88" name="円/楕円 87"/>
        <xdr:cNvSpPr/>
      </xdr:nvSpPr>
      <xdr:spPr>
        <a:xfrm>
          <a:off x="1968500" y="62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159355</xdr:rowOff>
    </xdr:from>
    <xdr:ext cx="534377" cy="259045"/>
    <xdr:sp macro="" textlink="">
      <xdr:nvSpPr>
        <xdr:cNvPr id="89" name="テキスト ボックス 88"/>
        <xdr:cNvSpPr txBox="1"/>
      </xdr:nvSpPr>
      <xdr:spPr>
        <a:xfrm>
          <a:off x="1752111" y="63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72032</xdr:rowOff>
    </xdr:from>
    <xdr:to>
      <xdr:col>1</xdr:col>
      <xdr:colOff>485775</xdr:colOff>
      <xdr:row>37</xdr:row>
      <xdr:rowOff>2182</xdr:rowOff>
    </xdr:to>
    <xdr:sp macro="" textlink="">
      <xdr:nvSpPr>
        <xdr:cNvPr id="90" name="円/楕円 89"/>
        <xdr:cNvSpPr/>
      </xdr:nvSpPr>
      <xdr:spPr>
        <a:xfrm>
          <a:off x="1079500" y="62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164759</xdr:rowOff>
    </xdr:from>
    <xdr:ext cx="534377" cy="259045"/>
    <xdr:sp macro="" textlink="">
      <xdr:nvSpPr>
        <xdr:cNvPr id="91" name="テキスト ボックス 90"/>
        <xdr:cNvSpPr txBox="1"/>
      </xdr:nvSpPr>
      <xdr:spPr>
        <a:xfrm>
          <a:off x="863111" y="6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102377</xdr:rowOff>
    </xdr:from>
    <xdr:to>
      <xdr:col>6</xdr:col>
      <xdr:colOff>511175</xdr:colOff>
      <xdr:row>58</xdr:row>
      <xdr:rowOff>140927</xdr:rowOff>
    </xdr:to>
    <xdr:cxnSp macro="">
      <xdr:nvCxnSpPr>
        <xdr:cNvPr id="121" name="直線コネクタ 120"/>
        <xdr:cNvCxnSpPr/>
      </xdr:nvCxnSpPr>
      <xdr:spPr>
        <a:xfrm flipV="1">
          <a:off x="3797300" y="10046477"/>
          <a:ext cx="838200" cy="3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140927</xdr:rowOff>
    </xdr:from>
    <xdr:to>
      <xdr:col>5</xdr:col>
      <xdr:colOff>358775</xdr:colOff>
      <xdr:row>59</xdr:row>
      <xdr:rowOff>21506</xdr:rowOff>
    </xdr:to>
    <xdr:cxnSp macro="">
      <xdr:nvCxnSpPr>
        <xdr:cNvPr id="124" name="直線コネクタ 123"/>
        <xdr:cNvCxnSpPr/>
      </xdr:nvCxnSpPr>
      <xdr:spPr>
        <a:xfrm flipV="1">
          <a:off x="2908300" y="10085027"/>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153180</xdr:rowOff>
    </xdr:from>
    <xdr:to>
      <xdr:col>4</xdr:col>
      <xdr:colOff>155575</xdr:colOff>
      <xdr:row>59</xdr:row>
      <xdr:rowOff>21506</xdr:rowOff>
    </xdr:to>
    <xdr:cxnSp macro="">
      <xdr:nvCxnSpPr>
        <xdr:cNvPr id="127" name="直線コネクタ 126"/>
        <xdr:cNvCxnSpPr/>
      </xdr:nvCxnSpPr>
      <xdr:spPr>
        <a:xfrm>
          <a:off x="2019300" y="1009728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153180</xdr:rowOff>
    </xdr:from>
    <xdr:to>
      <xdr:col>2</xdr:col>
      <xdr:colOff>638175</xdr:colOff>
      <xdr:row>58</xdr:row>
      <xdr:rowOff>167887</xdr:rowOff>
    </xdr:to>
    <xdr:cxnSp macro="">
      <xdr:nvCxnSpPr>
        <xdr:cNvPr id="130" name="直線コネクタ 129"/>
        <xdr:cNvCxnSpPr/>
      </xdr:nvCxnSpPr>
      <xdr:spPr>
        <a:xfrm flipV="1">
          <a:off x="1130300" y="10097280"/>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51577</xdr:rowOff>
    </xdr:from>
    <xdr:to>
      <xdr:col>6</xdr:col>
      <xdr:colOff>561975</xdr:colOff>
      <xdr:row>58</xdr:row>
      <xdr:rowOff>153177</xdr:rowOff>
    </xdr:to>
    <xdr:sp macro="" textlink="">
      <xdr:nvSpPr>
        <xdr:cNvPr id="140" name="円/楕円 139"/>
        <xdr:cNvSpPr/>
      </xdr:nvSpPr>
      <xdr:spPr>
        <a:xfrm>
          <a:off x="4584700" y="99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30004</xdr:rowOff>
    </xdr:from>
    <xdr:ext cx="534377" cy="259045"/>
    <xdr:sp macro="" textlink="">
      <xdr:nvSpPr>
        <xdr:cNvPr id="141" name="物件費該当値テキスト"/>
        <xdr:cNvSpPr txBox="1"/>
      </xdr:nvSpPr>
      <xdr:spPr>
        <a:xfrm>
          <a:off x="4686300" y="99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90127</xdr:rowOff>
    </xdr:from>
    <xdr:to>
      <xdr:col>5</xdr:col>
      <xdr:colOff>409575</xdr:colOff>
      <xdr:row>59</xdr:row>
      <xdr:rowOff>20277</xdr:rowOff>
    </xdr:to>
    <xdr:sp macro="" textlink="">
      <xdr:nvSpPr>
        <xdr:cNvPr id="142" name="円/楕円 141"/>
        <xdr:cNvSpPr/>
      </xdr:nvSpPr>
      <xdr:spPr>
        <a:xfrm>
          <a:off x="3746500" y="100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11404</xdr:rowOff>
    </xdr:from>
    <xdr:ext cx="534377" cy="259045"/>
    <xdr:sp macro="" textlink="">
      <xdr:nvSpPr>
        <xdr:cNvPr id="143" name="テキスト ボックス 142"/>
        <xdr:cNvSpPr txBox="1"/>
      </xdr:nvSpPr>
      <xdr:spPr>
        <a:xfrm>
          <a:off x="3530111" y="101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142156</xdr:rowOff>
    </xdr:from>
    <xdr:to>
      <xdr:col>4</xdr:col>
      <xdr:colOff>206375</xdr:colOff>
      <xdr:row>59</xdr:row>
      <xdr:rowOff>72306</xdr:rowOff>
    </xdr:to>
    <xdr:sp macro="" textlink="">
      <xdr:nvSpPr>
        <xdr:cNvPr id="144" name="円/楕円 143"/>
        <xdr:cNvSpPr/>
      </xdr:nvSpPr>
      <xdr:spPr>
        <a:xfrm>
          <a:off x="2857500" y="100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63433</xdr:rowOff>
    </xdr:from>
    <xdr:ext cx="534377" cy="259045"/>
    <xdr:sp macro="" textlink="">
      <xdr:nvSpPr>
        <xdr:cNvPr id="145" name="テキスト ボックス 144"/>
        <xdr:cNvSpPr txBox="1"/>
      </xdr:nvSpPr>
      <xdr:spPr>
        <a:xfrm>
          <a:off x="2641111" y="101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102380</xdr:rowOff>
    </xdr:from>
    <xdr:to>
      <xdr:col>3</xdr:col>
      <xdr:colOff>3175</xdr:colOff>
      <xdr:row>59</xdr:row>
      <xdr:rowOff>32530</xdr:rowOff>
    </xdr:to>
    <xdr:sp macro="" textlink="">
      <xdr:nvSpPr>
        <xdr:cNvPr id="146" name="円/楕円 145"/>
        <xdr:cNvSpPr/>
      </xdr:nvSpPr>
      <xdr:spPr>
        <a:xfrm>
          <a:off x="1968500" y="100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23657</xdr:rowOff>
    </xdr:from>
    <xdr:ext cx="534377" cy="259045"/>
    <xdr:sp macro="" textlink="">
      <xdr:nvSpPr>
        <xdr:cNvPr id="147" name="テキスト ボックス 146"/>
        <xdr:cNvSpPr txBox="1"/>
      </xdr:nvSpPr>
      <xdr:spPr>
        <a:xfrm>
          <a:off x="1752111" y="101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117087</xdr:rowOff>
    </xdr:from>
    <xdr:to>
      <xdr:col>1</xdr:col>
      <xdr:colOff>485775</xdr:colOff>
      <xdr:row>59</xdr:row>
      <xdr:rowOff>47237</xdr:rowOff>
    </xdr:to>
    <xdr:sp macro="" textlink="">
      <xdr:nvSpPr>
        <xdr:cNvPr id="148" name="円/楕円 147"/>
        <xdr:cNvSpPr/>
      </xdr:nvSpPr>
      <xdr:spPr>
        <a:xfrm>
          <a:off x="1079500" y="100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38364</xdr:rowOff>
    </xdr:from>
    <xdr:ext cx="534377" cy="259045"/>
    <xdr:sp macro="" textlink="">
      <xdr:nvSpPr>
        <xdr:cNvPr id="149" name="テキスト ボックス 148"/>
        <xdr:cNvSpPr txBox="1"/>
      </xdr:nvSpPr>
      <xdr:spPr>
        <a:xfrm>
          <a:off x="863111" y="101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128003</xdr:rowOff>
    </xdr:from>
    <xdr:to>
      <xdr:col>6</xdr:col>
      <xdr:colOff>511175</xdr:colOff>
      <xdr:row>78</xdr:row>
      <xdr:rowOff>144653</xdr:rowOff>
    </xdr:to>
    <xdr:cxnSp macro="">
      <xdr:nvCxnSpPr>
        <xdr:cNvPr id="178" name="直線コネクタ 177"/>
        <xdr:cNvCxnSpPr/>
      </xdr:nvCxnSpPr>
      <xdr:spPr>
        <a:xfrm flipV="1">
          <a:off x="3797300" y="13501103"/>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133071</xdr:rowOff>
    </xdr:from>
    <xdr:to>
      <xdr:col>5</xdr:col>
      <xdr:colOff>358775</xdr:colOff>
      <xdr:row>78</xdr:row>
      <xdr:rowOff>144653</xdr:rowOff>
    </xdr:to>
    <xdr:cxnSp macro="">
      <xdr:nvCxnSpPr>
        <xdr:cNvPr id="181" name="直線コネクタ 180"/>
        <xdr:cNvCxnSpPr/>
      </xdr:nvCxnSpPr>
      <xdr:spPr>
        <a:xfrm>
          <a:off x="2908300" y="1350617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133071</xdr:rowOff>
    </xdr:from>
    <xdr:to>
      <xdr:col>4</xdr:col>
      <xdr:colOff>155575</xdr:colOff>
      <xdr:row>78</xdr:row>
      <xdr:rowOff>148806</xdr:rowOff>
    </xdr:to>
    <xdr:cxnSp macro="">
      <xdr:nvCxnSpPr>
        <xdr:cNvPr id="184" name="直線コネクタ 183"/>
        <xdr:cNvCxnSpPr/>
      </xdr:nvCxnSpPr>
      <xdr:spPr>
        <a:xfrm flipV="1">
          <a:off x="2019300" y="13506171"/>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148806</xdr:rowOff>
    </xdr:from>
    <xdr:to>
      <xdr:col>2</xdr:col>
      <xdr:colOff>638175</xdr:colOff>
      <xdr:row>78</xdr:row>
      <xdr:rowOff>161950</xdr:rowOff>
    </xdr:to>
    <xdr:cxnSp macro="">
      <xdr:nvCxnSpPr>
        <xdr:cNvPr id="187" name="直線コネクタ 186"/>
        <xdr:cNvCxnSpPr/>
      </xdr:nvCxnSpPr>
      <xdr:spPr>
        <a:xfrm flipV="1">
          <a:off x="1130300" y="1352190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77203</xdr:rowOff>
    </xdr:from>
    <xdr:to>
      <xdr:col>6</xdr:col>
      <xdr:colOff>561975</xdr:colOff>
      <xdr:row>79</xdr:row>
      <xdr:rowOff>7353</xdr:rowOff>
    </xdr:to>
    <xdr:sp macro="" textlink="">
      <xdr:nvSpPr>
        <xdr:cNvPr id="197" name="円/楕円 196"/>
        <xdr:cNvSpPr/>
      </xdr:nvSpPr>
      <xdr:spPr>
        <a:xfrm>
          <a:off x="45847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163580</xdr:rowOff>
    </xdr:from>
    <xdr:ext cx="469744" cy="259045"/>
    <xdr:sp macro="" textlink="">
      <xdr:nvSpPr>
        <xdr:cNvPr id="198" name="維持補修費該当値テキスト"/>
        <xdr:cNvSpPr txBox="1"/>
      </xdr:nvSpPr>
      <xdr:spPr>
        <a:xfrm>
          <a:off x="4686300" y="1336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93853</xdr:rowOff>
    </xdr:from>
    <xdr:to>
      <xdr:col>5</xdr:col>
      <xdr:colOff>409575</xdr:colOff>
      <xdr:row>79</xdr:row>
      <xdr:rowOff>24003</xdr:rowOff>
    </xdr:to>
    <xdr:sp macro="" textlink="">
      <xdr:nvSpPr>
        <xdr:cNvPr id="199" name="円/楕円 198"/>
        <xdr:cNvSpPr/>
      </xdr:nvSpPr>
      <xdr:spPr>
        <a:xfrm>
          <a:off x="3746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15130</xdr:rowOff>
    </xdr:from>
    <xdr:ext cx="469744" cy="259045"/>
    <xdr:sp macro="" textlink="">
      <xdr:nvSpPr>
        <xdr:cNvPr id="200" name="テキスト ボックス 199"/>
        <xdr:cNvSpPr txBox="1"/>
      </xdr:nvSpPr>
      <xdr:spPr>
        <a:xfrm>
          <a:off x="3562427"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82271</xdr:rowOff>
    </xdr:from>
    <xdr:to>
      <xdr:col>4</xdr:col>
      <xdr:colOff>206375</xdr:colOff>
      <xdr:row>79</xdr:row>
      <xdr:rowOff>12421</xdr:rowOff>
    </xdr:to>
    <xdr:sp macro="" textlink="">
      <xdr:nvSpPr>
        <xdr:cNvPr id="201" name="円/楕円 200"/>
        <xdr:cNvSpPr/>
      </xdr:nvSpPr>
      <xdr:spPr>
        <a:xfrm>
          <a:off x="2857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3548</xdr:rowOff>
    </xdr:from>
    <xdr:ext cx="469744" cy="259045"/>
    <xdr:sp macro="" textlink="">
      <xdr:nvSpPr>
        <xdr:cNvPr id="202" name="テキスト ボックス 201"/>
        <xdr:cNvSpPr txBox="1"/>
      </xdr:nvSpPr>
      <xdr:spPr>
        <a:xfrm>
          <a:off x="2673427"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98006</xdr:rowOff>
    </xdr:from>
    <xdr:to>
      <xdr:col>3</xdr:col>
      <xdr:colOff>3175</xdr:colOff>
      <xdr:row>79</xdr:row>
      <xdr:rowOff>28156</xdr:rowOff>
    </xdr:to>
    <xdr:sp macro="" textlink="">
      <xdr:nvSpPr>
        <xdr:cNvPr id="203" name="円/楕円 202"/>
        <xdr:cNvSpPr/>
      </xdr:nvSpPr>
      <xdr:spPr>
        <a:xfrm>
          <a:off x="1968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19283</xdr:rowOff>
    </xdr:from>
    <xdr:ext cx="469744" cy="259045"/>
    <xdr:sp macro="" textlink="">
      <xdr:nvSpPr>
        <xdr:cNvPr id="204" name="テキスト ボックス 203"/>
        <xdr:cNvSpPr txBox="1"/>
      </xdr:nvSpPr>
      <xdr:spPr>
        <a:xfrm>
          <a:off x="1784427"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111150</xdr:rowOff>
    </xdr:from>
    <xdr:to>
      <xdr:col>1</xdr:col>
      <xdr:colOff>485775</xdr:colOff>
      <xdr:row>79</xdr:row>
      <xdr:rowOff>41300</xdr:rowOff>
    </xdr:to>
    <xdr:sp macro="" textlink="">
      <xdr:nvSpPr>
        <xdr:cNvPr id="205" name="円/楕円 204"/>
        <xdr:cNvSpPr/>
      </xdr:nvSpPr>
      <xdr:spPr>
        <a:xfrm>
          <a:off x="1079500" y="134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32427</xdr:rowOff>
    </xdr:from>
    <xdr:ext cx="469744" cy="259045"/>
    <xdr:sp macro="" textlink="">
      <xdr:nvSpPr>
        <xdr:cNvPr id="206" name="テキスト ボックス 205"/>
        <xdr:cNvSpPr txBox="1"/>
      </xdr:nvSpPr>
      <xdr:spPr>
        <a:xfrm>
          <a:off x="895427" y="1357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149563</xdr:rowOff>
    </xdr:from>
    <xdr:to>
      <xdr:col>6</xdr:col>
      <xdr:colOff>511175</xdr:colOff>
      <xdr:row>95</xdr:row>
      <xdr:rowOff>163441</xdr:rowOff>
    </xdr:to>
    <xdr:cxnSp macro="">
      <xdr:nvCxnSpPr>
        <xdr:cNvPr id="238" name="直線コネクタ 237"/>
        <xdr:cNvCxnSpPr/>
      </xdr:nvCxnSpPr>
      <xdr:spPr>
        <a:xfrm flipV="1">
          <a:off x="3797300" y="16437313"/>
          <a:ext cx="838200" cy="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163441</xdr:rowOff>
    </xdr:from>
    <xdr:to>
      <xdr:col>5</xdr:col>
      <xdr:colOff>358775</xdr:colOff>
      <xdr:row>96</xdr:row>
      <xdr:rowOff>69292</xdr:rowOff>
    </xdr:to>
    <xdr:cxnSp macro="">
      <xdr:nvCxnSpPr>
        <xdr:cNvPr id="241" name="直線コネクタ 240"/>
        <xdr:cNvCxnSpPr/>
      </xdr:nvCxnSpPr>
      <xdr:spPr>
        <a:xfrm flipV="1">
          <a:off x="2908300" y="16451191"/>
          <a:ext cx="889000" cy="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69292</xdr:rowOff>
    </xdr:from>
    <xdr:to>
      <xdr:col>4</xdr:col>
      <xdr:colOff>155575</xdr:colOff>
      <xdr:row>96</xdr:row>
      <xdr:rowOff>132629</xdr:rowOff>
    </xdr:to>
    <xdr:cxnSp macro="">
      <xdr:nvCxnSpPr>
        <xdr:cNvPr id="244" name="直線コネクタ 243"/>
        <xdr:cNvCxnSpPr/>
      </xdr:nvCxnSpPr>
      <xdr:spPr>
        <a:xfrm flipV="1">
          <a:off x="2019300" y="16528492"/>
          <a:ext cx="8890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123371</xdr:rowOff>
    </xdr:from>
    <xdr:to>
      <xdr:col>2</xdr:col>
      <xdr:colOff>638175</xdr:colOff>
      <xdr:row>96</xdr:row>
      <xdr:rowOff>132629</xdr:rowOff>
    </xdr:to>
    <xdr:cxnSp macro="">
      <xdr:nvCxnSpPr>
        <xdr:cNvPr id="247" name="直線コネクタ 246"/>
        <xdr:cNvCxnSpPr/>
      </xdr:nvCxnSpPr>
      <xdr:spPr>
        <a:xfrm>
          <a:off x="1130300" y="165825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98763</xdr:rowOff>
    </xdr:from>
    <xdr:to>
      <xdr:col>6</xdr:col>
      <xdr:colOff>561975</xdr:colOff>
      <xdr:row>96</xdr:row>
      <xdr:rowOff>28913</xdr:rowOff>
    </xdr:to>
    <xdr:sp macro="" textlink="">
      <xdr:nvSpPr>
        <xdr:cNvPr id="257" name="円/楕円 256"/>
        <xdr:cNvSpPr/>
      </xdr:nvSpPr>
      <xdr:spPr>
        <a:xfrm>
          <a:off x="4584700" y="163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121640</xdr:rowOff>
    </xdr:from>
    <xdr:ext cx="534377" cy="259045"/>
    <xdr:sp macro="" textlink="">
      <xdr:nvSpPr>
        <xdr:cNvPr id="258" name="扶助費該当値テキスト"/>
        <xdr:cNvSpPr txBox="1"/>
      </xdr:nvSpPr>
      <xdr:spPr>
        <a:xfrm>
          <a:off x="4686300" y="162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112641</xdr:rowOff>
    </xdr:from>
    <xdr:to>
      <xdr:col>5</xdr:col>
      <xdr:colOff>409575</xdr:colOff>
      <xdr:row>96</xdr:row>
      <xdr:rowOff>42791</xdr:rowOff>
    </xdr:to>
    <xdr:sp macro="" textlink="">
      <xdr:nvSpPr>
        <xdr:cNvPr id="259" name="円/楕円 258"/>
        <xdr:cNvSpPr/>
      </xdr:nvSpPr>
      <xdr:spPr>
        <a:xfrm>
          <a:off x="3746500" y="164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59318</xdr:rowOff>
    </xdr:from>
    <xdr:ext cx="534377" cy="259045"/>
    <xdr:sp macro="" textlink="">
      <xdr:nvSpPr>
        <xdr:cNvPr id="260" name="テキスト ボックス 259"/>
        <xdr:cNvSpPr txBox="1"/>
      </xdr:nvSpPr>
      <xdr:spPr>
        <a:xfrm>
          <a:off x="3530111" y="161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18492</xdr:rowOff>
    </xdr:from>
    <xdr:to>
      <xdr:col>4</xdr:col>
      <xdr:colOff>206375</xdr:colOff>
      <xdr:row>96</xdr:row>
      <xdr:rowOff>120092</xdr:rowOff>
    </xdr:to>
    <xdr:sp macro="" textlink="">
      <xdr:nvSpPr>
        <xdr:cNvPr id="261" name="円/楕円 260"/>
        <xdr:cNvSpPr/>
      </xdr:nvSpPr>
      <xdr:spPr>
        <a:xfrm>
          <a:off x="2857500" y="164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136619</xdr:rowOff>
    </xdr:from>
    <xdr:ext cx="534377" cy="259045"/>
    <xdr:sp macro="" textlink="">
      <xdr:nvSpPr>
        <xdr:cNvPr id="262" name="テキスト ボックス 261"/>
        <xdr:cNvSpPr txBox="1"/>
      </xdr:nvSpPr>
      <xdr:spPr>
        <a:xfrm>
          <a:off x="2641111" y="162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81829</xdr:rowOff>
    </xdr:from>
    <xdr:to>
      <xdr:col>3</xdr:col>
      <xdr:colOff>3175</xdr:colOff>
      <xdr:row>97</xdr:row>
      <xdr:rowOff>11979</xdr:rowOff>
    </xdr:to>
    <xdr:sp macro="" textlink="">
      <xdr:nvSpPr>
        <xdr:cNvPr id="263" name="円/楕円 262"/>
        <xdr:cNvSpPr/>
      </xdr:nvSpPr>
      <xdr:spPr>
        <a:xfrm>
          <a:off x="1968500" y="165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28506</xdr:rowOff>
    </xdr:from>
    <xdr:ext cx="534377" cy="259045"/>
    <xdr:sp macro="" textlink="">
      <xdr:nvSpPr>
        <xdr:cNvPr id="264" name="テキスト ボックス 263"/>
        <xdr:cNvSpPr txBox="1"/>
      </xdr:nvSpPr>
      <xdr:spPr>
        <a:xfrm>
          <a:off x="1752111" y="1631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72571</xdr:rowOff>
    </xdr:from>
    <xdr:to>
      <xdr:col>1</xdr:col>
      <xdr:colOff>485775</xdr:colOff>
      <xdr:row>97</xdr:row>
      <xdr:rowOff>2721</xdr:rowOff>
    </xdr:to>
    <xdr:sp macro="" textlink="">
      <xdr:nvSpPr>
        <xdr:cNvPr id="265" name="円/楕円 264"/>
        <xdr:cNvSpPr/>
      </xdr:nvSpPr>
      <xdr:spPr>
        <a:xfrm>
          <a:off x="1079500" y="165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19248</xdr:rowOff>
    </xdr:from>
    <xdr:ext cx="534377" cy="259045"/>
    <xdr:sp macro="" textlink="">
      <xdr:nvSpPr>
        <xdr:cNvPr id="266" name="テキスト ボックス 265"/>
        <xdr:cNvSpPr txBox="1"/>
      </xdr:nvSpPr>
      <xdr:spPr>
        <a:xfrm>
          <a:off x="863111" y="163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1001</xdr:rowOff>
    </xdr:from>
    <xdr:to>
      <xdr:col>15</xdr:col>
      <xdr:colOff>180975</xdr:colOff>
      <xdr:row>38</xdr:row>
      <xdr:rowOff>5725</xdr:rowOff>
    </xdr:to>
    <xdr:cxnSp macro="">
      <xdr:nvCxnSpPr>
        <xdr:cNvPr id="296" name="直線コネクタ 295"/>
        <xdr:cNvCxnSpPr/>
      </xdr:nvCxnSpPr>
      <xdr:spPr>
        <a:xfrm flipV="1">
          <a:off x="9639300" y="6344651"/>
          <a:ext cx="838200" cy="1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159687</xdr:rowOff>
    </xdr:from>
    <xdr:to>
      <xdr:col>14</xdr:col>
      <xdr:colOff>28575</xdr:colOff>
      <xdr:row>38</xdr:row>
      <xdr:rowOff>5725</xdr:rowOff>
    </xdr:to>
    <xdr:cxnSp macro="">
      <xdr:nvCxnSpPr>
        <xdr:cNvPr id="299" name="直線コネクタ 298"/>
        <xdr:cNvCxnSpPr/>
      </xdr:nvCxnSpPr>
      <xdr:spPr>
        <a:xfrm>
          <a:off x="8750300" y="6503337"/>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159687</xdr:rowOff>
    </xdr:from>
    <xdr:to>
      <xdr:col>12</xdr:col>
      <xdr:colOff>511175</xdr:colOff>
      <xdr:row>38</xdr:row>
      <xdr:rowOff>7569</xdr:rowOff>
    </xdr:to>
    <xdr:cxnSp macro="">
      <xdr:nvCxnSpPr>
        <xdr:cNvPr id="302" name="直線コネクタ 301"/>
        <xdr:cNvCxnSpPr/>
      </xdr:nvCxnSpPr>
      <xdr:spPr>
        <a:xfrm flipV="1">
          <a:off x="7861300" y="6503337"/>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7569</xdr:rowOff>
    </xdr:from>
    <xdr:to>
      <xdr:col>11</xdr:col>
      <xdr:colOff>307975</xdr:colOff>
      <xdr:row>38</xdr:row>
      <xdr:rowOff>36708</xdr:rowOff>
    </xdr:to>
    <xdr:cxnSp macro="">
      <xdr:nvCxnSpPr>
        <xdr:cNvPr id="305" name="直線コネクタ 304"/>
        <xdr:cNvCxnSpPr/>
      </xdr:nvCxnSpPr>
      <xdr:spPr>
        <a:xfrm flipV="1">
          <a:off x="6972300" y="6522669"/>
          <a:ext cx="889000" cy="2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121651</xdr:rowOff>
    </xdr:from>
    <xdr:to>
      <xdr:col>15</xdr:col>
      <xdr:colOff>231775</xdr:colOff>
      <xdr:row>37</xdr:row>
      <xdr:rowOff>51801</xdr:rowOff>
    </xdr:to>
    <xdr:sp macro="" textlink="">
      <xdr:nvSpPr>
        <xdr:cNvPr id="315" name="円/楕円 314"/>
        <xdr:cNvSpPr/>
      </xdr:nvSpPr>
      <xdr:spPr>
        <a:xfrm>
          <a:off x="10426700" y="62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100078</xdr:rowOff>
    </xdr:from>
    <xdr:ext cx="599010" cy="259045"/>
    <xdr:sp macro="" textlink="">
      <xdr:nvSpPr>
        <xdr:cNvPr id="316" name="補助費等該当値テキスト"/>
        <xdr:cNvSpPr txBox="1"/>
      </xdr:nvSpPr>
      <xdr:spPr>
        <a:xfrm>
          <a:off x="10528300" y="627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126375</xdr:rowOff>
    </xdr:from>
    <xdr:to>
      <xdr:col>14</xdr:col>
      <xdr:colOff>79375</xdr:colOff>
      <xdr:row>38</xdr:row>
      <xdr:rowOff>56525</xdr:rowOff>
    </xdr:to>
    <xdr:sp macro="" textlink="">
      <xdr:nvSpPr>
        <xdr:cNvPr id="317" name="円/楕円 316"/>
        <xdr:cNvSpPr/>
      </xdr:nvSpPr>
      <xdr:spPr>
        <a:xfrm>
          <a:off x="9588500" y="64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47652</xdr:rowOff>
    </xdr:from>
    <xdr:ext cx="534377" cy="259045"/>
    <xdr:sp macro="" textlink="">
      <xdr:nvSpPr>
        <xdr:cNvPr id="318" name="テキスト ボックス 317"/>
        <xdr:cNvSpPr txBox="1"/>
      </xdr:nvSpPr>
      <xdr:spPr>
        <a:xfrm>
          <a:off x="9372111" y="65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108887</xdr:rowOff>
    </xdr:from>
    <xdr:to>
      <xdr:col>12</xdr:col>
      <xdr:colOff>561975</xdr:colOff>
      <xdr:row>38</xdr:row>
      <xdr:rowOff>39037</xdr:rowOff>
    </xdr:to>
    <xdr:sp macro="" textlink="">
      <xdr:nvSpPr>
        <xdr:cNvPr id="319" name="円/楕円 318"/>
        <xdr:cNvSpPr/>
      </xdr:nvSpPr>
      <xdr:spPr>
        <a:xfrm>
          <a:off x="8699500" y="64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30164</xdr:rowOff>
    </xdr:from>
    <xdr:ext cx="534377" cy="259045"/>
    <xdr:sp macro="" textlink="">
      <xdr:nvSpPr>
        <xdr:cNvPr id="320" name="テキスト ボックス 319"/>
        <xdr:cNvSpPr txBox="1"/>
      </xdr:nvSpPr>
      <xdr:spPr>
        <a:xfrm>
          <a:off x="8483111" y="65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128219</xdr:rowOff>
    </xdr:from>
    <xdr:to>
      <xdr:col>11</xdr:col>
      <xdr:colOff>358775</xdr:colOff>
      <xdr:row>38</xdr:row>
      <xdr:rowOff>58369</xdr:rowOff>
    </xdr:to>
    <xdr:sp macro="" textlink="">
      <xdr:nvSpPr>
        <xdr:cNvPr id="321" name="円/楕円 320"/>
        <xdr:cNvSpPr/>
      </xdr:nvSpPr>
      <xdr:spPr>
        <a:xfrm>
          <a:off x="7810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49496</xdr:rowOff>
    </xdr:from>
    <xdr:ext cx="534377" cy="259045"/>
    <xdr:sp macro="" textlink="">
      <xdr:nvSpPr>
        <xdr:cNvPr id="322" name="テキスト ボックス 321"/>
        <xdr:cNvSpPr txBox="1"/>
      </xdr:nvSpPr>
      <xdr:spPr>
        <a:xfrm>
          <a:off x="7594111" y="65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157358</xdr:rowOff>
    </xdr:from>
    <xdr:to>
      <xdr:col>10</xdr:col>
      <xdr:colOff>155575</xdr:colOff>
      <xdr:row>38</xdr:row>
      <xdr:rowOff>87508</xdr:rowOff>
    </xdr:to>
    <xdr:sp macro="" textlink="">
      <xdr:nvSpPr>
        <xdr:cNvPr id="323" name="円/楕円 322"/>
        <xdr:cNvSpPr/>
      </xdr:nvSpPr>
      <xdr:spPr>
        <a:xfrm>
          <a:off x="6921500" y="65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78635</xdr:rowOff>
    </xdr:from>
    <xdr:ext cx="534377" cy="259045"/>
    <xdr:sp macro="" textlink="">
      <xdr:nvSpPr>
        <xdr:cNvPr id="324" name="テキスト ボックス 323"/>
        <xdr:cNvSpPr txBox="1"/>
      </xdr:nvSpPr>
      <xdr:spPr>
        <a:xfrm>
          <a:off x="6705111" y="65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90206</xdr:rowOff>
    </xdr:from>
    <xdr:to>
      <xdr:col>15</xdr:col>
      <xdr:colOff>180975</xdr:colOff>
      <xdr:row>59</xdr:row>
      <xdr:rowOff>391</xdr:rowOff>
    </xdr:to>
    <xdr:cxnSp macro="">
      <xdr:nvCxnSpPr>
        <xdr:cNvPr id="353" name="直線コネクタ 352"/>
        <xdr:cNvCxnSpPr/>
      </xdr:nvCxnSpPr>
      <xdr:spPr>
        <a:xfrm>
          <a:off x="9639300" y="10034306"/>
          <a:ext cx="838200" cy="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90206</xdr:rowOff>
    </xdr:from>
    <xdr:to>
      <xdr:col>14</xdr:col>
      <xdr:colOff>28575</xdr:colOff>
      <xdr:row>58</xdr:row>
      <xdr:rowOff>114695</xdr:rowOff>
    </xdr:to>
    <xdr:cxnSp macro="">
      <xdr:nvCxnSpPr>
        <xdr:cNvPr id="356" name="直線コネクタ 355"/>
        <xdr:cNvCxnSpPr/>
      </xdr:nvCxnSpPr>
      <xdr:spPr>
        <a:xfrm flipV="1">
          <a:off x="8750300" y="10034306"/>
          <a:ext cx="889000" cy="2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114695</xdr:rowOff>
    </xdr:from>
    <xdr:to>
      <xdr:col>12</xdr:col>
      <xdr:colOff>511175</xdr:colOff>
      <xdr:row>58</xdr:row>
      <xdr:rowOff>147204</xdr:rowOff>
    </xdr:to>
    <xdr:cxnSp macro="">
      <xdr:nvCxnSpPr>
        <xdr:cNvPr id="359" name="直線コネクタ 358"/>
        <xdr:cNvCxnSpPr/>
      </xdr:nvCxnSpPr>
      <xdr:spPr>
        <a:xfrm flipV="1">
          <a:off x="7861300" y="10058795"/>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147204</xdr:rowOff>
    </xdr:from>
    <xdr:to>
      <xdr:col>11</xdr:col>
      <xdr:colOff>307975</xdr:colOff>
      <xdr:row>59</xdr:row>
      <xdr:rowOff>8157</xdr:rowOff>
    </xdr:to>
    <xdr:cxnSp macro="">
      <xdr:nvCxnSpPr>
        <xdr:cNvPr id="362" name="直線コネクタ 361"/>
        <xdr:cNvCxnSpPr/>
      </xdr:nvCxnSpPr>
      <xdr:spPr>
        <a:xfrm flipV="1">
          <a:off x="6972300" y="10091304"/>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121041</xdr:rowOff>
    </xdr:from>
    <xdr:to>
      <xdr:col>15</xdr:col>
      <xdr:colOff>231775</xdr:colOff>
      <xdr:row>59</xdr:row>
      <xdr:rowOff>51191</xdr:rowOff>
    </xdr:to>
    <xdr:sp macro="" textlink="">
      <xdr:nvSpPr>
        <xdr:cNvPr id="372" name="円/楕円 371"/>
        <xdr:cNvSpPr/>
      </xdr:nvSpPr>
      <xdr:spPr>
        <a:xfrm>
          <a:off x="10426700" y="100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39406</xdr:rowOff>
    </xdr:from>
    <xdr:to>
      <xdr:col>14</xdr:col>
      <xdr:colOff>79375</xdr:colOff>
      <xdr:row>58</xdr:row>
      <xdr:rowOff>141006</xdr:rowOff>
    </xdr:to>
    <xdr:sp macro="" textlink="">
      <xdr:nvSpPr>
        <xdr:cNvPr id="374" name="円/楕円 373"/>
        <xdr:cNvSpPr/>
      </xdr:nvSpPr>
      <xdr:spPr>
        <a:xfrm>
          <a:off x="9588500" y="99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157533</xdr:rowOff>
    </xdr:from>
    <xdr:ext cx="599010" cy="259045"/>
    <xdr:sp macro="" textlink="">
      <xdr:nvSpPr>
        <xdr:cNvPr id="375" name="テキスト ボックス 374"/>
        <xdr:cNvSpPr txBox="1"/>
      </xdr:nvSpPr>
      <xdr:spPr>
        <a:xfrm>
          <a:off x="9339794" y="97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63895</xdr:rowOff>
    </xdr:from>
    <xdr:to>
      <xdr:col>12</xdr:col>
      <xdr:colOff>561975</xdr:colOff>
      <xdr:row>58</xdr:row>
      <xdr:rowOff>165495</xdr:rowOff>
    </xdr:to>
    <xdr:sp macro="" textlink="">
      <xdr:nvSpPr>
        <xdr:cNvPr id="376" name="円/楕円 375"/>
        <xdr:cNvSpPr/>
      </xdr:nvSpPr>
      <xdr:spPr>
        <a:xfrm>
          <a:off x="8699500" y="100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156622</xdr:rowOff>
    </xdr:from>
    <xdr:ext cx="599010" cy="259045"/>
    <xdr:sp macro="" textlink="">
      <xdr:nvSpPr>
        <xdr:cNvPr id="377" name="テキスト ボックス 376"/>
        <xdr:cNvSpPr txBox="1"/>
      </xdr:nvSpPr>
      <xdr:spPr>
        <a:xfrm>
          <a:off x="8450794" y="101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96404</xdr:rowOff>
    </xdr:from>
    <xdr:to>
      <xdr:col>11</xdr:col>
      <xdr:colOff>358775</xdr:colOff>
      <xdr:row>59</xdr:row>
      <xdr:rowOff>26554</xdr:rowOff>
    </xdr:to>
    <xdr:sp macro="" textlink="">
      <xdr:nvSpPr>
        <xdr:cNvPr id="378" name="円/楕円 377"/>
        <xdr:cNvSpPr/>
      </xdr:nvSpPr>
      <xdr:spPr>
        <a:xfrm>
          <a:off x="7810500" y="100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17681</xdr:rowOff>
    </xdr:from>
    <xdr:ext cx="534377" cy="259045"/>
    <xdr:sp macro="" textlink="">
      <xdr:nvSpPr>
        <xdr:cNvPr id="379" name="テキスト ボックス 378"/>
        <xdr:cNvSpPr txBox="1"/>
      </xdr:nvSpPr>
      <xdr:spPr>
        <a:xfrm>
          <a:off x="7594111" y="101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128807</xdr:rowOff>
    </xdr:from>
    <xdr:to>
      <xdr:col>10</xdr:col>
      <xdr:colOff>155575</xdr:colOff>
      <xdr:row>59</xdr:row>
      <xdr:rowOff>58957</xdr:rowOff>
    </xdr:to>
    <xdr:sp macro="" textlink="">
      <xdr:nvSpPr>
        <xdr:cNvPr id="380" name="円/楕円 379"/>
        <xdr:cNvSpPr/>
      </xdr:nvSpPr>
      <xdr:spPr>
        <a:xfrm>
          <a:off x="6921500" y="100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50084</xdr:rowOff>
    </xdr:from>
    <xdr:ext cx="534377" cy="259045"/>
    <xdr:sp macro="" textlink="">
      <xdr:nvSpPr>
        <xdr:cNvPr id="381" name="テキスト ボックス 380"/>
        <xdr:cNvSpPr txBox="1"/>
      </xdr:nvSpPr>
      <xdr:spPr>
        <a:xfrm>
          <a:off x="6705111" y="101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39638</xdr:rowOff>
    </xdr:from>
    <xdr:to>
      <xdr:col>15</xdr:col>
      <xdr:colOff>180975</xdr:colOff>
      <xdr:row>79</xdr:row>
      <xdr:rowOff>55065</xdr:rowOff>
    </xdr:to>
    <xdr:cxnSp macro="">
      <xdr:nvCxnSpPr>
        <xdr:cNvPr id="412" name="直線コネクタ 411"/>
        <xdr:cNvCxnSpPr/>
      </xdr:nvCxnSpPr>
      <xdr:spPr>
        <a:xfrm>
          <a:off x="9639300" y="13584188"/>
          <a:ext cx="838200" cy="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4265</xdr:rowOff>
    </xdr:from>
    <xdr:to>
      <xdr:col>15</xdr:col>
      <xdr:colOff>231775</xdr:colOff>
      <xdr:row>79</xdr:row>
      <xdr:rowOff>105865</xdr:rowOff>
    </xdr:to>
    <xdr:sp macro="" textlink="">
      <xdr:nvSpPr>
        <xdr:cNvPr id="422" name="円/楕円 421"/>
        <xdr:cNvSpPr/>
      </xdr:nvSpPr>
      <xdr:spPr>
        <a:xfrm>
          <a:off x="10426700" y="135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135092</xdr:rowOff>
    </xdr:from>
    <xdr:ext cx="534377" cy="259045"/>
    <xdr:sp macro="" textlink="">
      <xdr:nvSpPr>
        <xdr:cNvPr id="423" name="普通建設事業費 （ うち新規整備　）該当値テキスト"/>
        <xdr:cNvSpPr txBox="1"/>
      </xdr:nvSpPr>
      <xdr:spPr>
        <a:xfrm>
          <a:off x="10528300" y="133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160288</xdr:rowOff>
    </xdr:from>
    <xdr:to>
      <xdr:col>14</xdr:col>
      <xdr:colOff>79375</xdr:colOff>
      <xdr:row>79</xdr:row>
      <xdr:rowOff>90438</xdr:rowOff>
    </xdr:to>
    <xdr:sp macro="" textlink="">
      <xdr:nvSpPr>
        <xdr:cNvPr id="424" name="円/楕円 423"/>
        <xdr:cNvSpPr/>
      </xdr:nvSpPr>
      <xdr:spPr>
        <a:xfrm>
          <a:off x="9588500" y="13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81565</xdr:rowOff>
    </xdr:from>
    <xdr:ext cx="534377" cy="259045"/>
    <xdr:sp macro="" textlink="">
      <xdr:nvSpPr>
        <xdr:cNvPr id="425" name="テキスト ボックス 424"/>
        <xdr:cNvSpPr txBox="1"/>
      </xdr:nvSpPr>
      <xdr:spPr>
        <a:xfrm>
          <a:off x="9372111" y="136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18580</xdr:rowOff>
    </xdr:from>
    <xdr:to>
      <xdr:col>15</xdr:col>
      <xdr:colOff>180975</xdr:colOff>
      <xdr:row>98</xdr:row>
      <xdr:rowOff>136302</xdr:rowOff>
    </xdr:to>
    <xdr:cxnSp macro="">
      <xdr:nvCxnSpPr>
        <xdr:cNvPr id="454" name="直線コネクタ 453"/>
        <xdr:cNvCxnSpPr/>
      </xdr:nvCxnSpPr>
      <xdr:spPr>
        <a:xfrm>
          <a:off x="9639300" y="16306330"/>
          <a:ext cx="838200" cy="6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68166</xdr:rowOff>
    </xdr:from>
    <xdr:ext cx="534377" cy="259045"/>
    <xdr:sp macro="" textlink="">
      <xdr:nvSpPr>
        <xdr:cNvPr id="458" name="テキスト ボックス 457"/>
        <xdr:cNvSpPr txBox="1"/>
      </xdr:nvSpPr>
      <xdr:spPr>
        <a:xfrm>
          <a:off x="9372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85502</xdr:rowOff>
    </xdr:from>
    <xdr:to>
      <xdr:col>15</xdr:col>
      <xdr:colOff>231775</xdr:colOff>
      <xdr:row>99</xdr:row>
      <xdr:rowOff>15652</xdr:rowOff>
    </xdr:to>
    <xdr:sp macro="" textlink="">
      <xdr:nvSpPr>
        <xdr:cNvPr id="464" name="円/楕円 463"/>
        <xdr:cNvSpPr/>
      </xdr:nvSpPr>
      <xdr:spPr>
        <a:xfrm>
          <a:off x="10426700" y="168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429</xdr:rowOff>
    </xdr:from>
    <xdr:ext cx="534377" cy="259045"/>
    <xdr:sp macro="" textlink="">
      <xdr:nvSpPr>
        <xdr:cNvPr id="465" name="普通建設事業費 （ うち更新整備　）該当値テキスト"/>
        <xdr:cNvSpPr txBox="1"/>
      </xdr:nvSpPr>
      <xdr:spPr>
        <a:xfrm>
          <a:off x="10528300" y="168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139230</xdr:rowOff>
    </xdr:from>
    <xdr:to>
      <xdr:col>14</xdr:col>
      <xdr:colOff>79375</xdr:colOff>
      <xdr:row>95</xdr:row>
      <xdr:rowOff>69380</xdr:rowOff>
    </xdr:to>
    <xdr:sp macro="" textlink="">
      <xdr:nvSpPr>
        <xdr:cNvPr id="466" name="円/楕円 465"/>
        <xdr:cNvSpPr/>
      </xdr:nvSpPr>
      <xdr:spPr>
        <a:xfrm>
          <a:off x="9588500" y="162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85907</xdr:rowOff>
    </xdr:from>
    <xdr:ext cx="534377" cy="259045"/>
    <xdr:sp macro="" textlink="">
      <xdr:nvSpPr>
        <xdr:cNvPr id="467" name="テキスト ボックス 466"/>
        <xdr:cNvSpPr txBox="1"/>
      </xdr:nvSpPr>
      <xdr:spPr>
        <a:xfrm>
          <a:off x="9372111" y="160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44446</xdr:rowOff>
    </xdr:from>
    <xdr:to>
      <xdr:col>23</xdr:col>
      <xdr:colOff>517525</xdr:colOff>
      <xdr:row>39</xdr:row>
      <xdr:rowOff>44446</xdr:rowOff>
    </xdr:to>
    <xdr:cxnSp macro="">
      <xdr:nvCxnSpPr>
        <xdr:cNvPr id="496" name="直線コネクタ 495"/>
        <xdr:cNvCxnSpPr/>
      </xdr:nvCxnSpPr>
      <xdr:spPr>
        <a:xfrm>
          <a:off x="15481300" y="6730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44446</xdr:rowOff>
    </xdr:from>
    <xdr:to>
      <xdr:col>22</xdr:col>
      <xdr:colOff>365125</xdr:colOff>
      <xdr:row>39</xdr:row>
      <xdr:rowOff>44446</xdr:rowOff>
    </xdr:to>
    <xdr:cxnSp macro="">
      <xdr:nvCxnSpPr>
        <xdr:cNvPr id="499" name="直線コネクタ 498"/>
        <xdr:cNvCxnSpPr/>
      </xdr:nvCxnSpPr>
      <xdr:spPr>
        <a:xfrm>
          <a:off x="14592300" y="673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43799</xdr:rowOff>
    </xdr:from>
    <xdr:to>
      <xdr:col>21</xdr:col>
      <xdr:colOff>161925</xdr:colOff>
      <xdr:row>39</xdr:row>
      <xdr:rowOff>44446</xdr:rowOff>
    </xdr:to>
    <xdr:cxnSp macro="">
      <xdr:nvCxnSpPr>
        <xdr:cNvPr id="502" name="直線コネクタ 501"/>
        <xdr:cNvCxnSpPr/>
      </xdr:nvCxnSpPr>
      <xdr:spPr>
        <a:xfrm>
          <a:off x="13703300" y="6730349"/>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43799</xdr:rowOff>
    </xdr:from>
    <xdr:to>
      <xdr:col>19</xdr:col>
      <xdr:colOff>644525</xdr:colOff>
      <xdr:row>39</xdr:row>
      <xdr:rowOff>44438</xdr:rowOff>
    </xdr:to>
    <xdr:cxnSp macro="">
      <xdr:nvCxnSpPr>
        <xdr:cNvPr id="505" name="直線コネクタ 504"/>
        <xdr:cNvCxnSpPr/>
      </xdr:nvCxnSpPr>
      <xdr:spPr>
        <a:xfrm flipV="1">
          <a:off x="12814300" y="6730349"/>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165096</xdr:rowOff>
    </xdr:from>
    <xdr:to>
      <xdr:col>23</xdr:col>
      <xdr:colOff>568325</xdr:colOff>
      <xdr:row>39</xdr:row>
      <xdr:rowOff>95246</xdr:rowOff>
    </xdr:to>
    <xdr:sp macro="" textlink="">
      <xdr:nvSpPr>
        <xdr:cNvPr id="515" name="円/楕円 514"/>
        <xdr:cNvSpPr/>
      </xdr:nvSpPr>
      <xdr:spPr>
        <a:xfrm>
          <a:off x="162687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249299" cy="259045"/>
    <xdr:sp macro="" textlink="">
      <xdr:nvSpPr>
        <xdr:cNvPr id="516" name="災害復旧事業費該当値テキスト"/>
        <xdr:cNvSpPr txBox="1"/>
      </xdr:nvSpPr>
      <xdr:spPr>
        <a:xfrm>
          <a:off x="16370300" y="66364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165096</xdr:rowOff>
    </xdr:from>
    <xdr:to>
      <xdr:col>22</xdr:col>
      <xdr:colOff>415925</xdr:colOff>
      <xdr:row>39</xdr:row>
      <xdr:rowOff>95246</xdr:rowOff>
    </xdr:to>
    <xdr:sp macro="" textlink="">
      <xdr:nvSpPr>
        <xdr:cNvPr id="517" name="円/楕円 516"/>
        <xdr:cNvSpPr/>
      </xdr:nvSpPr>
      <xdr:spPr>
        <a:xfrm>
          <a:off x="15430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86373</xdr:rowOff>
    </xdr:from>
    <xdr:ext cx="249299" cy="259045"/>
    <xdr:sp macro="" textlink="">
      <xdr:nvSpPr>
        <xdr:cNvPr id="518" name="テキスト ボックス 517"/>
        <xdr:cNvSpPr txBox="1"/>
      </xdr:nvSpPr>
      <xdr:spPr>
        <a:xfrm>
          <a:off x="15356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165096</xdr:rowOff>
    </xdr:from>
    <xdr:to>
      <xdr:col>21</xdr:col>
      <xdr:colOff>212725</xdr:colOff>
      <xdr:row>39</xdr:row>
      <xdr:rowOff>95246</xdr:rowOff>
    </xdr:to>
    <xdr:sp macro="" textlink="">
      <xdr:nvSpPr>
        <xdr:cNvPr id="519" name="円/楕円 518"/>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86373</xdr:rowOff>
    </xdr:from>
    <xdr:ext cx="249299" cy="259045"/>
    <xdr:sp macro="" textlink="">
      <xdr:nvSpPr>
        <xdr:cNvPr id="520" name="テキスト ボックス 519"/>
        <xdr:cNvSpPr txBox="1"/>
      </xdr:nvSpPr>
      <xdr:spPr>
        <a:xfrm>
          <a:off x="14467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164449</xdr:rowOff>
    </xdr:from>
    <xdr:to>
      <xdr:col>20</xdr:col>
      <xdr:colOff>9525</xdr:colOff>
      <xdr:row>39</xdr:row>
      <xdr:rowOff>94599</xdr:rowOff>
    </xdr:to>
    <xdr:sp macro="" textlink="">
      <xdr:nvSpPr>
        <xdr:cNvPr id="521" name="円/楕円 520"/>
        <xdr:cNvSpPr/>
      </xdr:nvSpPr>
      <xdr:spPr>
        <a:xfrm>
          <a:off x="13652500" y="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85726</xdr:rowOff>
    </xdr:from>
    <xdr:ext cx="378565" cy="259045"/>
    <xdr:sp macro="" textlink="">
      <xdr:nvSpPr>
        <xdr:cNvPr id="522" name="テキスト ボックス 521"/>
        <xdr:cNvSpPr txBox="1"/>
      </xdr:nvSpPr>
      <xdr:spPr>
        <a:xfrm>
          <a:off x="13514017" y="677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165088</xdr:rowOff>
    </xdr:from>
    <xdr:to>
      <xdr:col>18</xdr:col>
      <xdr:colOff>492125</xdr:colOff>
      <xdr:row>39</xdr:row>
      <xdr:rowOff>95238</xdr:rowOff>
    </xdr:to>
    <xdr:sp macro="" textlink="">
      <xdr:nvSpPr>
        <xdr:cNvPr id="523" name="円/楕円 522"/>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86365</xdr:rowOff>
    </xdr:from>
    <xdr:ext cx="249299" cy="259045"/>
    <xdr:sp macro="" textlink="">
      <xdr:nvSpPr>
        <xdr:cNvPr id="524" name="テキスト ボックス 523"/>
        <xdr:cNvSpPr txBox="1"/>
      </xdr:nvSpPr>
      <xdr:spPr>
        <a:xfrm>
          <a:off x="12689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90624</xdr:rowOff>
    </xdr:from>
    <xdr:to>
      <xdr:col>23</xdr:col>
      <xdr:colOff>517525</xdr:colOff>
      <xdr:row>77</xdr:row>
      <xdr:rowOff>114998</xdr:rowOff>
    </xdr:to>
    <xdr:cxnSp macro="">
      <xdr:nvCxnSpPr>
        <xdr:cNvPr id="600" name="直線コネクタ 599"/>
        <xdr:cNvCxnSpPr/>
      </xdr:nvCxnSpPr>
      <xdr:spPr>
        <a:xfrm flipV="1">
          <a:off x="15481300" y="13292274"/>
          <a:ext cx="8382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114998</xdr:rowOff>
    </xdr:from>
    <xdr:to>
      <xdr:col>22</xdr:col>
      <xdr:colOff>365125</xdr:colOff>
      <xdr:row>77</xdr:row>
      <xdr:rowOff>120081</xdr:rowOff>
    </xdr:to>
    <xdr:cxnSp macro="">
      <xdr:nvCxnSpPr>
        <xdr:cNvPr id="603" name="直線コネクタ 602"/>
        <xdr:cNvCxnSpPr/>
      </xdr:nvCxnSpPr>
      <xdr:spPr>
        <a:xfrm flipV="1">
          <a:off x="14592300" y="13316648"/>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118436</xdr:rowOff>
    </xdr:from>
    <xdr:to>
      <xdr:col>21</xdr:col>
      <xdr:colOff>161925</xdr:colOff>
      <xdr:row>77</xdr:row>
      <xdr:rowOff>120081</xdr:rowOff>
    </xdr:to>
    <xdr:cxnSp macro="">
      <xdr:nvCxnSpPr>
        <xdr:cNvPr id="606" name="直線コネクタ 605"/>
        <xdr:cNvCxnSpPr/>
      </xdr:nvCxnSpPr>
      <xdr:spPr>
        <a:xfrm>
          <a:off x="13703300" y="1332008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104998</xdr:rowOff>
    </xdr:from>
    <xdr:to>
      <xdr:col>19</xdr:col>
      <xdr:colOff>644525</xdr:colOff>
      <xdr:row>77</xdr:row>
      <xdr:rowOff>118436</xdr:rowOff>
    </xdr:to>
    <xdr:cxnSp macro="">
      <xdr:nvCxnSpPr>
        <xdr:cNvPr id="609" name="直線コネクタ 608"/>
        <xdr:cNvCxnSpPr/>
      </xdr:nvCxnSpPr>
      <xdr:spPr>
        <a:xfrm>
          <a:off x="12814300" y="13306648"/>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39824</xdr:rowOff>
    </xdr:from>
    <xdr:to>
      <xdr:col>23</xdr:col>
      <xdr:colOff>568325</xdr:colOff>
      <xdr:row>77</xdr:row>
      <xdr:rowOff>141424</xdr:rowOff>
    </xdr:to>
    <xdr:sp macro="" textlink="">
      <xdr:nvSpPr>
        <xdr:cNvPr id="619" name="円/楕円 618"/>
        <xdr:cNvSpPr/>
      </xdr:nvSpPr>
      <xdr:spPr>
        <a:xfrm>
          <a:off x="16268700" y="132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18251</xdr:rowOff>
    </xdr:from>
    <xdr:ext cx="534377" cy="259045"/>
    <xdr:sp macro="" textlink="">
      <xdr:nvSpPr>
        <xdr:cNvPr id="620" name="公債費該当値テキスト"/>
        <xdr:cNvSpPr txBox="1"/>
      </xdr:nvSpPr>
      <xdr:spPr>
        <a:xfrm>
          <a:off x="16370300" y="132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64198</xdr:rowOff>
    </xdr:from>
    <xdr:to>
      <xdr:col>22</xdr:col>
      <xdr:colOff>415925</xdr:colOff>
      <xdr:row>77</xdr:row>
      <xdr:rowOff>165798</xdr:rowOff>
    </xdr:to>
    <xdr:sp macro="" textlink="">
      <xdr:nvSpPr>
        <xdr:cNvPr id="621" name="円/楕円 620"/>
        <xdr:cNvSpPr/>
      </xdr:nvSpPr>
      <xdr:spPr>
        <a:xfrm>
          <a:off x="15430500" y="132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156925</xdr:rowOff>
    </xdr:from>
    <xdr:ext cx="534377" cy="259045"/>
    <xdr:sp macro="" textlink="">
      <xdr:nvSpPr>
        <xdr:cNvPr id="622" name="テキスト ボックス 621"/>
        <xdr:cNvSpPr txBox="1"/>
      </xdr:nvSpPr>
      <xdr:spPr>
        <a:xfrm>
          <a:off x="15214111" y="1335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69281</xdr:rowOff>
    </xdr:from>
    <xdr:to>
      <xdr:col>21</xdr:col>
      <xdr:colOff>212725</xdr:colOff>
      <xdr:row>77</xdr:row>
      <xdr:rowOff>170881</xdr:rowOff>
    </xdr:to>
    <xdr:sp macro="" textlink="">
      <xdr:nvSpPr>
        <xdr:cNvPr id="623" name="円/楕円 622"/>
        <xdr:cNvSpPr/>
      </xdr:nvSpPr>
      <xdr:spPr>
        <a:xfrm>
          <a:off x="14541500" y="132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162008</xdr:rowOff>
    </xdr:from>
    <xdr:ext cx="534377" cy="259045"/>
    <xdr:sp macro="" textlink="">
      <xdr:nvSpPr>
        <xdr:cNvPr id="624" name="テキスト ボックス 623"/>
        <xdr:cNvSpPr txBox="1"/>
      </xdr:nvSpPr>
      <xdr:spPr>
        <a:xfrm>
          <a:off x="14325111" y="133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67636</xdr:rowOff>
    </xdr:from>
    <xdr:to>
      <xdr:col>20</xdr:col>
      <xdr:colOff>9525</xdr:colOff>
      <xdr:row>77</xdr:row>
      <xdr:rowOff>169236</xdr:rowOff>
    </xdr:to>
    <xdr:sp macro="" textlink="">
      <xdr:nvSpPr>
        <xdr:cNvPr id="625" name="円/楕円 624"/>
        <xdr:cNvSpPr/>
      </xdr:nvSpPr>
      <xdr:spPr>
        <a:xfrm>
          <a:off x="13652500" y="132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160363</xdr:rowOff>
    </xdr:from>
    <xdr:ext cx="534377" cy="259045"/>
    <xdr:sp macro="" textlink="">
      <xdr:nvSpPr>
        <xdr:cNvPr id="626" name="テキスト ボックス 625"/>
        <xdr:cNvSpPr txBox="1"/>
      </xdr:nvSpPr>
      <xdr:spPr>
        <a:xfrm>
          <a:off x="13436111" y="133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54198</xdr:rowOff>
    </xdr:from>
    <xdr:to>
      <xdr:col>18</xdr:col>
      <xdr:colOff>492125</xdr:colOff>
      <xdr:row>77</xdr:row>
      <xdr:rowOff>155798</xdr:rowOff>
    </xdr:to>
    <xdr:sp macro="" textlink="">
      <xdr:nvSpPr>
        <xdr:cNvPr id="627" name="円/楕円 626"/>
        <xdr:cNvSpPr/>
      </xdr:nvSpPr>
      <xdr:spPr>
        <a:xfrm>
          <a:off x="12763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146925</xdr:rowOff>
    </xdr:from>
    <xdr:ext cx="534377" cy="259045"/>
    <xdr:sp macro="" textlink="">
      <xdr:nvSpPr>
        <xdr:cNvPr id="628" name="テキスト ボックス 627"/>
        <xdr:cNvSpPr txBox="1"/>
      </xdr:nvSpPr>
      <xdr:spPr>
        <a:xfrm>
          <a:off x="12547111" y="133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43509</xdr:rowOff>
    </xdr:from>
    <xdr:to>
      <xdr:col>23</xdr:col>
      <xdr:colOff>517525</xdr:colOff>
      <xdr:row>99</xdr:row>
      <xdr:rowOff>43545</xdr:rowOff>
    </xdr:to>
    <xdr:cxnSp macro="">
      <xdr:nvCxnSpPr>
        <xdr:cNvPr id="657" name="直線コネクタ 656"/>
        <xdr:cNvCxnSpPr/>
      </xdr:nvCxnSpPr>
      <xdr:spPr>
        <a:xfrm>
          <a:off x="15481300" y="17017059"/>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38841</xdr:rowOff>
    </xdr:from>
    <xdr:to>
      <xdr:col>22</xdr:col>
      <xdr:colOff>365125</xdr:colOff>
      <xdr:row>99</xdr:row>
      <xdr:rowOff>43509</xdr:rowOff>
    </xdr:to>
    <xdr:cxnSp macro="">
      <xdr:nvCxnSpPr>
        <xdr:cNvPr id="660" name="直線コネクタ 659"/>
        <xdr:cNvCxnSpPr/>
      </xdr:nvCxnSpPr>
      <xdr:spPr>
        <a:xfrm>
          <a:off x="14592300" y="1701239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32967</xdr:rowOff>
    </xdr:from>
    <xdr:to>
      <xdr:col>21</xdr:col>
      <xdr:colOff>161925</xdr:colOff>
      <xdr:row>99</xdr:row>
      <xdr:rowOff>38841</xdr:rowOff>
    </xdr:to>
    <xdr:cxnSp macro="">
      <xdr:nvCxnSpPr>
        <xdr:cNvPr id="663" name="直線コネクタ 662"/>
        <xdr:cNvCxnSpPr/>
      </xdr:nvCxnSpPr>
      <xdr:spPr>
        <a:xfrm>
          <a:off x="13703300" y="17006517"/>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21520</xdr:rowOff>
    </xdr:from>
    <xdr:to>
      <xdr:col>19</xdr:col>
      <xdr:colOff>644525</xdr:colOff>
      <xdr:row>99</xdr:row>
      <xdr:rowOff>32967</xdr:rowOff>
    </xdr:to>
    <xdr:cxnSp macro="">
      <xdr:nvCxnSpPr>
        <xdr:cNvPr id="666" name="直線コネクタ 665"/>
        <xdr:cNvCxnSpPr/>
      </xdr:nvCxnSpPr>
      <xdr:spPr>
        <a:xfrm>
          <a:off x="12814300" y="16995070"/>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164195</xdr:rowOff>
    </xdr:from>
    <xdr:to>
      <xdr:col>23</xdr:col>
      <xdr:colOff>568325</xdr:colOff>
      <xdr:row>99</xdr:row>
      <xdr:rowOff>94345</xdr:rowOff>
    </xdr:to>
    <xdr:sp macro="" textlink="">
      <xdr:nvSpPr>
        <xdr:cNvPr id="676" name="円/楕円 675"/>
        <xdr:cNvSpPr/>
      </xdr:nvSpPr>
      <xdr:spPr>
        <a:xfrm>
          <a:off x="16268700" y="16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109785</xdr:rowOff>
    </xdr:from>
    <xdr:ext cx="378565" cy="259045"/>
    <xdr:sp macro="" textlink="">
      <xdr:nvSpPr>
        <xdr:cNvPr id="677" name="積立金該当値テキスト"/>
        <xdr:cNvSpPr txBox="1"/>
      </xdr:nvSpPr>
      <xdr:spPr>
        <a:xfrm>
          <a:off x="16370300" y="1691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164159</xdr:rowOff>
    </xdr:from>
    <xdr:to>
      <xdr:col>22</xdr:col>
      <xdr:colOff>415925</xdr:colOff>
      <xdr:row>99</xdr:row>
      <xdr:rowOff>94309</xdr:rowOff>
    </xdr:to>
    <xdr:sp macro="" textlink="">
      <xdr:nvSpPr>
        <xdr:cNvPr id="678" name="円/楕円 677"/>
        <xdr:cNvSpPr/>
      </xdr:nvSpPr>
      <xdr:spPr>
        <a:xfrm>
          <a:off x="15430500" y="169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85436</xdr:rowOff>
    </xdr:from>
    <xdr:ext cx="378565" cy="259045"/>
    <xdr:sp macro="" textlink="">
      <xdr:nvSpPr>
        <xdr:cNvPr id="679" name="テキスト ボックス 678"/>
        <xdr:cNvSpPr txBox="1"/>
      </xdr:nvSpPr>
      <xdr:spPr>
        <a:xfrm>
          <a:off x="15292017" y="17058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159491</xdr:rowOff>
    </xdr:from>
    <xdr:to>
      <xdr:col>21</xdr:col>
      <xdr:colOff>212725</xdr:colOff>
      <xdr:row>99</xdr:row>
      <xdr:rowOff>89641</xdr:rowOff>
    </xdr:to>
    <xdr:sp macro="" textlink="">
      <xdr:nvSpPr>
        <xdr:cNvPr id="680" name="円/楕円 679"/>
        <xdr:cNvSpPr/>
      </xdr:nvSpPr>
      <xdr:spPr>
        <a:xfrm>
          <a:off x="14541500" y="169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80768</xdr:rowOff>
    </xdr:from>
    <xdr:ext cx="469744" cy="259045"/>
    <xdr:sp macro="" textlink="">
      <xdr:nvSpPr>
        <xdr:cNvPr id="681" name="テキスト ボックス 680"/>
        <xdr:cNvSpPr txBox="1"/>
      </xdr:nvSpPr>
      <xdr:spPr>
        <a:xfrm>
          <a:off x="14357427" y="1705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153617</xdr:rowOff>
    </xdr:from>
    <xdr:to>
      <xdr:col>20</xdr:col>
      <xdr:colOff>9525</xdr:colOff>
      <xdr:row>99</xdr:row>
      <xdr:rowOff>83767</xdr:rowOff>
    </xdr:to>
    <xdr:sp macro="" textlink="">
      <xdr:nvSpPr>
        <xdr:cNvPr id="682" name="円/楕円 681"/>
        <xdr:cNvSpPr/>
      </xdr:nvSpPr>
      <xdr:spPr>
        <a:xfrm>
          <a:off x="13652500" y="169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74894</xdr:rowOff>
    </xdr:from>
    <xdr:ext cx="469744" cy="259045"/>
    <xdr:sp macro="" textlink="">
      <xdr:nvSpPr>
        <xdr:cNvPr id="683" name="テキスト ボックス 682"/>
        <xdr:cNvSpPr txBox="1"/>
      </xdr:nvSpPr>
      <xdr:spPr>
        <a:xfrm>
          <a:off x="13468427" y="1704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142170</xdr:rowOff>
    </xdr:from>
    <xdr:to>
      <xdr:col>18</xdr:col>
      <xdr:colOff>492125</xdr:colOff>
      <xdr:row>99</xdr:row>
      <xdr:rowOff>72320</xdr:rowOff>
    </xdr:to>
    <xdr:sp macro="" textlink="">
      <xdr:nvSpPr>
        <xdr:cNvPr id="684" name="円/楕円 683"/>
        <xdr:cNvSpPr/>
      </xdr:nvSpPr>
      <xdr:spPr>
        <a:xfrm>
          <a:off x="12763500" y="169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63447</xdr:rowOff>
    </xdr:from>
    <xdr:ext cx="534377" cy="259045"/>
    <xdr:sp macro="" textlink="">
      <xdr:nvSpPr>
        <xdr:cNvPr id="685" name="テキスト ボックス 684"/>
        <xdr:cNvSpPr txBox="1"/>
      </xdr:nvSpPr>
      <xdr:spPr>
        <a:xfrm>
          <a:off x="12547111" y="170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41707</xdr:rowOff>
    </xdr:from>
    <xdr:to>
      <xdr:col>32</xdr:col>
      <xdr:colOff>187325</xdr:colOff>
      <xdr:row>59</xdr:row>
      <xdr:rowOff>42335</xdr:rowOff>
    </xdr:to>
    <xdr:cxnSp macro="">
      <xdr:nvCxnSpPr>
        <xdr:cNvPr id="771" name="直線コネクタ 770"/>
        <xdr:cNvCxnSpPr/>
      </xdr:nvCxnSpPr>
      <xdr:spPr>
        <a:xfrm flipV="1">
          <a:off x="21323300" y="10157257"/>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40754</xdr:rowOff>
    </xdr:from>
    <xdr:to>
      <xdr:col>31</xdr:col>
      <xdr:colOff>34925</xdr:colOff>
      <xdr:row>59</xdr:row>
      <xdr:rowOff>42335</xdr:rowOff>
    </xdr:to>
    <xdr:cxnSp macro="">
      <xdr:nvCxnSpPr>
        <xdr:cNvPr id="774" name="直線コネクタ 773"/>
        <xdr:cNvCxnSpPr/>
      </xdr:nvCxnSpPr>
      <xdr:spPr>
        <a:xfrm>
          <a:off x="20434300" y="10156304"/>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40374</xdr:rowOff>
    </xdr:from>
    <xdr:to>
      <xdr:col>29</xdr:col>
      <xdr:colOff>517525</xdr:colOff>
      <xdr:row>59</xdr:row>
      <xdr:rowOff>40754</xdr:rowOff>
    </xdr:to>
    <xdr:cxnSp macro="">
      <xdr:nvCxnSpPr>
        <xdr:cNvPr id="777" name="直線コネクタ 776"/>
        <xdr:cNvCxnSpPr/>
      </xdr:nvCxnSpPr>
      <xdr:spPr>
        <a:xfrm>
          <a:off x="19545300" y="1015592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40374</xdr:rowOff>
    </xdr:from>
    <xdr:to>
      <xdr:col>28</xdr:col>
      <xdr:colOff>314325</xdr:colOff>
      <xdr:row>59</xdr:row>
      <xdr:rowOff>40754</xdr:rowOff>
    </xdr:to>
    <xdr:cxnSp macro="">
      <xdr:nvCxnSpPr>
        <xdr:cNvPr id="780" name="直線コネクタ 779"/>
        <xdr:cNvCxnSpPr/>
      </xdr:nvCxnSpPr>
      <xdr:spPr>
        <a:xfrm flipV="1">
          <a:off x="18656300" y="1015592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162357</xdr:rowOff>
    </xdr:from>
    <xdr:to>
      <xdr:col>32</xdr:col>
      <xdr:colOff>238125</xdr:colOff>
      <xdr:row>59</xdr:row>
      <xdr:rowOff>92507</xdr:rowOff>
    </xdr:to>
    <xdr:sp macro="" textlink="">
      <xdr:nvSpPr>
        <xdr:cNvPr id="790" name="円/楕円 789"/>
        <xdr:cNvSpPr/>
      </xdr:nvSpPr>
      <xdr:spPr>
        <a:xfrm>
          <a:off x="221107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77284</xdr:rowOff>
    </xdr:from>
    <xdr:ext cx="378565" cy="259045"/>
    <xdr:sp macro="" textlink="">
      <xdr:nvSpPr>
        <xdr:cNvPr id="791" name="貸付金該当値テキスト"/>
        <xdr:cNvSpPr txBox="1"/>
      </xdr:nvSpPr>
      <xdr:spPr>
        <a:xfrm>
          <a:off x="22212300" y="1002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162985</xdr:rowOff>
    </xdr:from>
    <xdr:to>
      <xdr:col>31</xdr:col>
      <xdr:colOff>85725</xdr:colOff>
      <xdr:row>59</xdr:row>
      <xdr:rowOff>93135</xdr:rowOff>
    </xdr:to>
    <xdr:sp macro="" textlink="">
      <xdr:nvSpPr>
        <xdr:cNvPr id="792" name="円/楕円 791"/>
        <xdr:cNvSpPr/>
      </xdr:nvSpPr>
      <xdr:spPr>
        <a:xfrm>
          <a:off x="21272500" y="101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84262</xdr:rowOff>
    </xdr:from>
    <xdr:ext cx="378565" cy="259045"/>
    <xdr:sp macro="" textlink="">
      <xdr:nvSpPr>
        <xdr:cNvPr id="793" name="テキスト ボックス 792"/>
        <xdr:cNvSpPr txBox="1"/>
      </xdr:nvSpPr>
      <xdr:spPr>
        <a:xfrm>
          <a:off x="21134017" y="1019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161404</xdr:rowOff>
    </xdr:from>
    <xdr:to>
      <xdr:col>29</xdr:col>
      <xdr:colOff>568325</xdr:colOff>
      <xdr:row>59</xdr:row>
      <xdr:rowOff>91554</xdr:rowOff>
    </xdr:to>
    <xdr:sp macro="" textlink="">
      <xdr:nvSpPr>
        <xdr:cNvPr id="794" name="円/楕円 793"/>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82681</xdr:rowOff>
    </xdr:from>
    <xdr:ext cx="378565" cy="259045"/>
    <xdr:sp macro="" textlink="">
      <xdr:nvSpPr>
        <xdr:cNvPr id="795" name="テキスト ボックス 794"/>
        <xdr:cNvSpPr txBox="1"/>
      </xdr:nvSpPr>
      <xdr:spPr>
        <a:xfrm>
          <a:off x="20245017" y="1019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161024</xdr:rowOff>
    </xdr:from>
    <xdr:to>
      <xdr:col>28</xdr:col>
      <xdr:colOff>365125</xdr:colOff>
      <xdr:row>59</xdr:row>
      <xdr:rowOff>91174</xdr:rowOff>
    </xdr:to>
    <xdr:sp macro="" textlink="">
      <xdr:nvSpPr>
        <xdr:cNvPr id="796" name="円/楕円 795"/>
        <xdr:cNvSpPr/>
      </xdr:nvSpPr>
      <xdr:spPr>
        <a:xfrm>
          <a:off x="19494500" y="10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82301</xdr:rowOff>
    </xdr:from>
    <xdr:ext cx="378565" cy="259045"/>
    <xdr:sp macro="" textlink="">
      <xdr:nvSpPr>
        <xdr:cNvPr id="797" name="テキスト ボックス 796"/>
        <xdr:cNvSpPr txBox="1"/>
      </xdr:nvSpPr>
      <xdr:spPr>
        <a:xfrm>
          <a:off x="19356017" y="1019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161404</xdr:rowOff>
    </xdr:from>
    <xdr:to>
      <xdr:col>27</xdr:col>
      <xdr:colOff>161925</xdr:colOff>
      <xdr:row>59</xdr:row>
      <xdr:rowOff>91554</xdr:rowOff>
    </xdr:to>
    <xdr:sp macro="" textlink="">
      <xdr:nvSpPr>
        <xdr:cNvPr id="798" name="円/楕円 797"/>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82681</xdr:rowOff>
    </xdr:from>
    <xdr:ext cx="378565" cy="259045"/>
    <xdr:sp macro="" textlink="">
      <xdr:nvSpPr>
        <xdr:cNvPr id="799" name="テキスト ボックス 798"/>
        <xdr:cNvSpPr txBox="1"/>
      </xdr:nvSpPr>
      <xdr:spPr>
        <a:xfrm>
          <a:off x="18467017" y="1019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76886</xdr:rowOff>
    </xdr:from>
    <xdr:to>
      <xdr:col>32</xdr:col>
      <xdr:colOff>187325</xdr:colOff>
      <xdr:row>75</xdr:row>
      <xdr:rowOff>151651</xdr:rowOff>
    </xdr:to>
    <xdr:cxnSp macro="">
      <xdr:nvCxnSpPr>
        <xdr:cNvPr id="829" name="直線コネクタ 828"/>
        <xdr:cNvCxnSpPr/>
      </xdr:nvCxnSpPr>
      <xdr:spPr>
        <a:xfrm flipV="1">
          <a:off x="21323300" y="12935636"/>
          <a:ext cx="8382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151651</xdr:rowOff>
    </xdr:from>
    <xdr:to>
      <xdr:col>31</xdr:col>
      <xdr:colOff>34925</xdr:colOff>
      <xdr:row>76</xdr:row>
      <xdr:rowOff>4394</xdr:rowOff>
    </xdr:to>
    <xdr:cxnSp macro="">
      <xdr:nvCxnSpPr>
        <xdr:cNvPr id="832" name="直線コネクタ 831"/>
        <xdr:cNvCxnSpPr/>
      </xdr:nvCxnSpPr>
      <xdr:spPr>
        <a:xfrm flipV="1">
          <a:off x="20434300" y="13010401"/>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146558</xdr:rowOff>
    </xdr:from>
    <xdr:to>
      <xdr:col>29</xdr:col>
      <xdr:colOff>517525</xdr:colOff>
      <xdr:row>76</xdr:row>
      <xdr:rowOff>4394</xdr:rowOff>
    </xdr:to>
    <xdr:cxnSp macro="">
      <xdr:nvCxnSpPr>
        <xdr:cNvPr id="835" name="直線コネクタ 834"/>
        <xdr:cNvCxnSpPr/>
      </xdr:nvCxnSpPr>
      <xdr:spPr>
        <a:xfrm>
          <a:off x="19545300" y="13005308"/>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146558</xdr:rowOff>
    </xdr:from>
    <xdr:to>
      <xdr:col>28</xdr:col>
      <xdr:colOff>314325</xdr:colOff>
      <xdr:row>76</xdr:row>
      <xdr:rowOff>102400</xdr:rowOff>
    </xdr:to>
    <xdr:cxnSp macro="">
      <xdr:nvCxnSpPr>
        <xdr:cNvPr id="838" name="直線コネクタ 837"/>
        <xdr:cNvCxnSpPr/>
      </xdr:nvCxnSpPr>
      <xdr:spPr>
        <a:xfrm flipV="1">
          <a:off x="18656300" y="13005308"/>
          <a:ext cx="889000" cy="1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26086</xdr:rowOff>
    </xdr:from>
    <xdr:to>
      <xdr:col>32</xdr:col>
      <xdr:colOff>238125</xdr:colOff>
      <xdr:row>75</xdr:row>
      <xdr:rowOff>127686</xdr:rowOff>
    </xdr:to>
    <xdr:sp macro="" textlink="">
      <xdr:nvSpPr>
        <xdr:cNvPr id="848" name="円/楕円 847"/>
        <xdr:cNvSpPr/>
      </xdr:nvSpPr>
      <xdr:spPr>
        <a:xfrm>
          <a:off x="22110700" y="128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48963</xdr:rowOff>
    </xdr:from>
    <xdr:ext cx="534377" cy="259045"/>
    <xdr:sp macro="" textlink="">
      <xdr:nvSpPr>
        <xdr:cNvPr id="849" name="繰出金該当値テキスト"/>
        <xdr:cNvSpPr txBox="1"/>
      </xdr:nvSpPr>
      <xdr:spPr>
        <a:xfrm>
          <a:off x="22212300" y="127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81,446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100850</xdr:rowOff>
    </xdr:from>
    <xdr:to>
      <xdr:col>31</xdr:col>
      <xdr:colOff>85725</xdr:colOff>
      <xdr:row>76</xdr:row>
      <xdr:rowOff>31000</xdr:rowOff>
    </xdr:to>
    <xdr:sp macro="" textlink="">
      <xdr:nvSpPr>
        <xdr:cNvPr id="850" name="円/楕円 849"/>
        <xdr:cNvSpPr/>
      </xdr:nvSpPr>
      <xdr:spPr>
        <a:xfrm>
          <a:off x="21272500" y="12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47527</xdr:rowOff>
    </xdr:from>
    <xdr:ext cx="534377" cy="259045"/>
    <xdr:sp macro="" textlink="">
      <xdr:nvSpPr>
        <xdr:cNvPr id="851" name="テキスト ボックス 850"/>
        <xdr:cNvSpPr txBox="1"/>
      </xdr:nvSpPr>
      <xdr:spPr>
        <a:xfrm>
          <a:off x="21056111" y="127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125044</xdr:rowOff>
    </xdr:from>
    <xdr:to>
      <xdr:col>29</xdr:col>
      <xdr:colOff>568325</xdr:colOff>
      <xdr:row>76</xdr:row>
      <xdr:rowOff>55194</xdr:rowOff>
    </xdr:to>
    <xdr:sp macro="" textlink="">
      <xdr:nvSpPr>
        <xdr:cNvPr id="852" name="円/楕円 851"/>
        <xdr:cNvSpPr/>
      </xdr:nvSpPr>
      <xdr:spPr>
        <a:xfrm>
          <a:off x="20383500" y="12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71721</xdr:rowOff>
    </xdr:from>
    <xdr:ext cx="534377" cy="259045"/>
    <xdr:sp macro="" textlink="">
      <xdr:nvSpPr>
        <xdr:cNvPr id="853" name="テキスト ボックス 852"/>
        <xdr:cNvSpPr txBox="1"/>
      </xdr:nvSpPr>
      <xdr:spPr>
        <a:xfrm>
          <a:off x="20167111" y="127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95758</xdr:rowOff>
    </xdr:from>
    <xdr:to>
      <xdr:col>28</xdr:col>
      <xdr:colOff>365125</xdr:colOff>
      <xdr:row>76</xdr:row>
      <xdr:rowOff>25908</xdr:rowOff>
    </xdr:to>
    <xdr:sp macro="" textlink="">
      <xdr:nvSpPr>
        <xdr:cNvPr id="854" name="円/楕円 853"/>
        <xdr:cNvSpPr/>
      </xdr:nvSpPr>
      <xdr:spPr>
        <a:xfrm>
          <a:off x="194945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42435</xdr:rowOff>
    </xdr:from>
    <xdr:ext cx="534377" cy="259045"/>
    <xdr:sp macro="" textlink="">
      <xdr:nvSpPr>
        <xdr:cNvPr id="855" name="テキスト ボックス 854"/>
        <xdr:cNvSpPr txBox="1"/>
      </xdr:nvSpPr>
      <xdr:spPr>
        <a:xfrm>
          <a:off x="19278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51600</xdr:rowOff>
    </xdr:from>
    <xdr:to>
      <xdr:col>27</xdr:col>
      <xdr:colOff>161925</xdr:colOff>
      <xdr:row>76</xdr:row>
      <xdr:rowOff>153200</xdr:rowOff>
    </xdr:to>
    <xdr:sp macro="" textlink="">
      <xdr:nvSpPr>
        <xdr:cNvPr id="856" name="円/楕円 855"/>
        <xdr:cNvSpPr/>
      </xdr:nvSpPr>
      <xdr:spPr>
        <a:xfrm>
          <a:off x="18605500" y="130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144327</xdr:rowOff>
    </xdr:from>
    <xdr:ext cx="534377" cy="259045"/>
    <xdr:sp macro="" textlink="">
      <xdr:nvSpPr>
        <xdr:cNvPr id="857" name="テキスト ボックス 856"/>
        <xdr:cNvSpPr txBox="1"/>
      </xdr:nvSpPr>
      <xdr:spPr>
        <a:xfrm>
          <a:off x="18389111" y="131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人口は微減傾向にある。ほとんどの費目において類似団体より低い数値で遷移している状況で、扶助費が高い傾向を示しているが、少子化対策として平成</a:t>
          </a:r>
          <a:r>
            <a:rPr kumimoji="1" lang="en-US" altLang="ja-JP" sz="1400">
              <a:latin typeface="ＭＳ Ｐゴシック"/>
            </a:rPr>
            <a:t>22</a:t>
          </a:r>
          <a:r>
            <a:rPr kumimoji="1" lang="ja-JP" altLang="en-US" sz="1400">
              <a:latin typeface="ＭＳ Ｐゴシック"/>
            </a:rPr>
            <a:t>年度から実施している乳幼児医療費助成制度の対象年齢拡大や公立保育所運営経費によるものと考えられる。また、普通建設事業費（うち更新整備）の数値が平成</a:t>
          </a:r>
          <a:r>
            <a:rPr kumimoji="1" lang="en-US" altLang="ja-JP" sz="1400">
              <a:latin typeface="ＭＳ Ｐゴシック"/>
            </a:rPr>
            <a:t>27</a:t>
          </a:r>
          <a:r>
            <a:rPr kumimoji="1" lang="ja-JP" altLang="en-US" sz="1400">
              <a:latin typeface="ＭＳ Ｐゴシック"/>
            </a:rPr>
            <a:t>年度に急落しているのは、図書館建設事業と小中学校校舎耐震・大規模改造事業が前年度に完了したことによるものである。補助費等が数値上昇しているが、一部事務組合に対する建設事費業負担金（八代広域行政事務組合（消防救急無線デジタル化等）、八代生活環境事務組合（最終処分場関係事業）、氷川町及び八代市中学校組合（プール改築事業等））が生じたことが要因となっている。</a:t>
          </a:r>
          <a:endParaRPr kumimoji="1" lang="en-US" altLang="ja-JP" sz="1400">
            <a:latin typeface="ＭＳ Ｐゴシック"/>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熊本県氷川町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12,493
12,388
3,336.00
6,885,645
6,416,392
460,639
4,184,716
6,409,681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130556</xdr:rowOff>
    </xdr:from>
    <xdr:to>
      <xdr:col>6</xdr:col>
      <xdr:colOff>511175</xdr:colOff>
      <xdr:row>37</xdr:row>
      <xdr:rowOff>53975</xdr:rowOff>
    </xdr:to>
    <xdr:cxnSp macro="">
      <xdr:nvCxnSpPr>
        <xdr:cNvPr id="61" name="直線コネクタ 60"/>
        <xdr:cNvCxnSpPr/>
      </xdr:nvCxnSpPr>
      <xdr:spPr>
        <a:xfrm flipV="1">
          <a:off x="3797300" y="6131306"/>
          <a:ext cx="8382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53975</xdr:rowOff>
    </xdr:from>
    <xdr:to>
      <xdr:col>5</xdr:col>
      <xdr:colOff>358775</xdr:colOff>
      <xdr:row>38</xdr:row>
      <xdr:rowOff>97028</xdr:rowOff>
    </xdr:to>
    <xdr:cxnSp macro="">
      <xdr:nvCxnSpPr>
        <xdr:cNvPr id="64" name="直線コネクタ 63"/>
        <xdr:cNvCxnSpPr/>
      </xdr:nvCxnSpPr>
      <xdr:spPr>
        <a:xfrm flipV="1">
          <a:off x="2908300" y="6397625"/>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159893</xdr:rowOff>
    </xdr:from>
    <xdr:to>
      <xdr:col>4</xdr:col>
      <xdr:colOff>155575</xdr:colOff>
      <xdr:row>38</xdr:row>
      <xdr:rowOff>97028</xdr:rowOff>
    </xdr:to>
    <xdr:cxnSp macro="">
      <xdr:nvCxnSpPr>
        <xdr:cNvPr id="67" name="直線コネクタ 66"/>
        <xdr:cNvCxnSpPr/>
      </xdr:nvCxnSpPr>
      <xdr:spPr>
        <a:xfrm>
          <a:off x="2019300" y="650354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71882</xdr:rowOff>
    </xdr:from>
    <xdr:to>
      <xdr:col>2</xdr:col>
      <xdr:colOff>638175</xdr:colOff>
      <xdr:row>37</xdr:row>
      <xdr:rowOff>159893</xdr:rowOff>
    </xdr:to>
    <xdr:cxnSp macro="">
      <xdr:nvCxnSpPr>
        <xdr:cNvPr id="70" name="直線コネクタ 69"/>
        <xdr:cNvCxnSpPr/>
      </xdr:nvCxnSpPr>
      <xdr:spPr>
        <a:xfrm>
          <a:off x="1130300" y="6244082"/>
          <a:ext cx="8890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79756</xdr:rowOff>
    </xdr:from>
    <xdr:to>
      <xdr:col>6</xdr:col>
      <xdr:colOff>561975</xdr:colOff>
      <xdr:row>36</xdr:row>
      <xdr:rowOff>9906</xdr:rowOff>
    </xdr:to>
    <xdr:sp macro="" textlink="">
      <xdr:nvSpPr>
        <xdr:cNvPr id="80" name="円/楕円 79"/>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58183</xdr:rowOff>
    </xdr:from>
    <xdr:ext cx="469744" cy="259045"/>
    <xdr:sp macro="" textlink="">
      <xdr:nvSpPr>
        <xdr:cNvPr id="81" name="議会費該当値テキスト"/>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3175</xdr:rowOff>
    </xdr:from>
    <xdr:to>
      <xdr:col>5</xdr:col>
      <xdr:colOff>409575</xdr:colOff>
      <xdr:row>37</xdr:row>
      <xdr:rowOff>104775</xdr:rowOff>
    </xdr:to>
    <xdr:sp macro="" textlink="">
      <xdr:nvSpPr>
        <xdr:cNvPr id="82" name="円/楕円 81"/>
        <xdr:cNvSpPr/>
      </xdr:nvSpPr>
      <xdr:spPr>
        <a:xfrm>
          <a:off x="3746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95902</xdr:rowOff>
    </xdr:from>
    <xdr:ext cx="469744" cy="259045"/>
    <xdr:sp macro="" textlink="">
      <xdr:nvSpPr>
        <xdr:cNvPr id="83" name="テキスト ボックス 82"/>
        <xdr:cNvSpPr txBox="1"/>
      </xdr:nvSpPr>
      <xdr:spPr>
        <a:xfrm>
          <a:off x="3562427"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46228</xdr:rowOff>
    </xdr:from>
    <xdr:to>
      <xdr:col>4</xdr:col>
      <xdr:colOff>206375</xdr:colOff>
      <xdr:row>38</xdr:row>
      <xdr:rowOff>147828</xdr:rowOff>
    </xdr:to>
    <xdr:sp macro="" textlink="">
      <xdr:nvSpPr>
        <xdr:cNvPr id="84" name="円/楕円 83"/>
        <xdr:cNvSpPr/>
      </xdr:nvSpPr>
      <xdr:spPr>
        <a:xfrm>
          <a:off x="2857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138955</xdr:rowOff>
    </xdr:from>
    <xdr:ext cx="469744" cy="259045"/>
    <xdr:sp macro="" textlink="">
      <xdr:nvSpPr>
        <xdr:cNvPr id="85" name="テキスト ボックス 84"/>
        <xdr:cNvSpPr txBox="1"/>
      </xdr:nvSpPr>
      <xdr:spPr>
        <a:xfrm>
          <a:off x="2673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109093</xdr:rowOff>
    </xdr:from>
    <xdr:to>
      <xdr:col>3</xdr:col>
      <xdr:colOff>3175</xdr:colOff>
      <xdr:row>38</xdr:row>
      <xdr:rowOff>39243</xdr:rowOff>
    </xdr:to>
    <xdr:sp macro="" textlink="">
      <xdr:nvSpPr>
        <xdr:cNvPr id="86" name="円/楕円 85"/>
        <xdr:cNvSpPr/>
      </xdr:nvSpPr>
      <xdr:spPr>
        <a:xfrm>
          <a:off x="1968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30370</xdr:rowOff>
    </xdr:from>
    <xdr:ext cx="469744" cy="259045"/>
    <xdr:sp macro="" textlink="">
      <xdr:nvSpPr>
        <xdr:cNvPr id="87" name="テキスト ボックス 86"/>
        <xdr:cNvSpPr txBox="1"/>
      </xdr:nvSpPr>
      <xdr:spPr>
        <a:xfrm>
          <a:off x="1784427" y="65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21082</xdr:rowOff>
    </xdr:from>
    <xdr:to>
      <xdr:col>1</xdr:col>
      <xdr:colOff>485775</xdr:colOff>
      <xdr:row>36</xdr:row>
      <xdr:rowOff>122682</xdr:rowOff>
    </xdr:to>
    <xdr:sp macro="" textlink="">
      <xdr:nvSpPr>
        <xdr:cNvPr id="88" name="円/楕円 87"/>
        <xdr:cNvSpPr/>
      </xdr:nvSpPr>
      <xdr:spPr>
        <a:xfrm>
          <a:off x="1079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113809</xdr:rowOff>
    </xdr:from>
    <xdr:ext cx="469744" cy="259045"/>
    <xdr:sp macro="" textlink="">
      <xdr:nvSpPr>
        <xdr:cNvPr id="89" name="テキスト ボックス 88"/>
        <xdr:cNvSpPr txBox="1"/>
      </xdr:nvSpPr>
      <xdr:spPr>
        <a:xfrm>
          <a:off x="8954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148676</xdr:rowOff>
    </xdr:from>
    <xdr:to>
      <xdr:col>6</xdr:col>
      <xdr:colOff>511175</xdr:colOff>
      <xdr:row>58</xdr:row>
      <xdr:rowOff>152086</xdr:rowOff>
    </xdr:to>
    <xdr:cxnSp macro="">
      <xdr:nvCxnSpPr>
        <xdr:cNvPr id="118" name="直線コネクタ 117"/>
        <xdr:cNvCxnSpPr/>
      </xdr:nvCxnSpPr>
      <xdr:spPr>
        <a:xfrm flipV="1">
          <a:off x="3797300" y="10092776"/>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141524</xdr:rowOff>
    </xdr:from>
    <xdr:to>
      <xdr:col>5</xdr:col>
      <xdr:colOff>358775</xdr:colOff>
      <xdr:row>58</xdr:row>
      <xdr:rowOff>152086</xdr:rowOff>
    </xdr:to>
    <xdr:cxnSp macro="">
      <xdr:nvCxnSpPr>
        <xdr:cNvPr id="121" name="直線コネクタ 120"/>
        <xdr:cNvCxnSpPr/>
      </xdr:nvCxnSpPr>
      <xdr:spPr>
        <a:xfrm>
          <a:off x="2908300" y="1008562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141295</xdr:rowOff>
    </xdr:from>
    <xdr:to>
      <xdr:col>4</xdr:col>
      <xdr:colOff>155575</xdr:colOff>
      <xdr:row>58</xdr:row>
      <xdr:rowOff>141524</xdr:rowOff>
    </xdr:to>
    <xdr:cxnSp macro="">
      <xdr:nvCxnSpPr>
        <xdr:cNvPr id="124" name="直線コネクタ 123"/>
        <xdr:cNvCxnSpPr/>
      </xdr:nvCxnSpPr>
      <xdr:spPr>
        <a:xfrm>
          <a:off x="2019300" y="100853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136511</xdr:rowOff>
    </xdr:from>
    <xdr:to>
      <xdr:col>2</xdr:col>
      <xdr:colOff>638175</xdr:colOff>
      <xdr:row>58</xdr:row>
      <xdr:rowOff>141295</xdr:rowOff>
    </xdr:to>
    <xdr:cxnSp macro="">
      <xdr:nvCxnSpPr>
        <xdr:cNvPr id="127" name="直線コネクタ 126"/>
        <xdr:cNvCxnSpPr/>
      </xdr:nvCxnSpPr>
      <xdr:spPr>
        <a:xfrm>
          <a:off x="1130300" y="10080611"/>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97876</xdr:rowOff>
    </xdr:from>
    <xdr:to>
      <xdr:col>6</xdr:col>
      <xdr:colOff>561975</xdr:colOff>
      <xdr:row>59</xdr:row>
      <xdr:rowOff>28026</xdr:rowOff>
    </xdr:to>
    <xdr:sp macro="" textlink="">
      <xdr:nvSpPr>
        <xdr:cNvPr id="137" name="円/楕円 136"/>
        <xdr:cNvSpPr/>
      </xdr:nvSpPr>
      <xdr:spPr>
        <a:xfrm>
          <a:off x="4584700" y="100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12803</xdr:rowOff>
    </xdr:from>
    <xdr:ext cx="534377" cy="259045"/>
    <xdr:sp macro="" textlink="">
      <xdr:nvSpPr>
        <xdr:cNvPr id="138" name="総務費該当値テキスト"/>
        <xdr:cNvSpPr txBox="1"/>
      </xdr:nvSpPr>
      <xdr:spPr>
        <a:xfrm>
          <a:off x="4686300" y="995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101286</xdr:rowOff>
    </xdr:from>
    <xdr:to>
      <xdr:col>5</xdr:col>
      <xdr:colOff>409575</xdr:colOff>
      <xdr:row>59</xdr:row>
      <xdr:rowOff>31436</xdr:rowOff>
    </xdr:to>
    <xdr:sp macro="" textlink="">
      <xdr:nvSpPr>
        <xdr:cNvPr id="139" name="円/楕円 138"/>
        <xdr:cNvSpPr/>
      </xdr:nvSpPr>
      <xdr:spPr>
        <a:xfrm>
          <a:off x="3746500" y="100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22563</xdr:rowOff>
    </xdr:from>
    <xdr:ext cx="534377" cy="259045"/>
    <xdr:sp macro="" textlink="">
      <xdr:nvSpPr>
        <xdr:cNvPr id="140" name="テキスト ボックス 139"/>
        <xdr:cNvSpPr txBox="1"/>
      </xdr:nvSpPr>
      <xdr:spPr>
        <a:xfrm>
          <a:off x="3530111" y="101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90724</xdr:rowOff>
    </xdr:from>
    <xdr:to>
      <xdr:col>4</xdr:col>
      <xdr:colOff>206375</xdr:colOff>
      <xdr:row>59</xdr:row>
      <xdr:rowOff>20874</xdr:rowOff>
    </xdr:to>
    <xdr:sp macro="" textlink="">
      <xdr:nvSpPr>
        <xdr:cNvPr id="141" name="円/楕円 140"/>
        <xdr:cNvSpPr/>
      </xdr:nvSpPr>
      <xdr:spPr>
        <a:xfrm>
          <a:off x="2857500" y="100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12001</xdr:rowOff>
    </xdr:from>
    <xdr:ext cx="534377" cy="259045"/>
    <xdr:sp macro="" textlink="">
      <xdr:nvSpPr>
        <xdr:cNvPr id="142" name="テキスト ボックス 141"/>
        <xdr:cNvSpPr txBox="1"/>
      </xdr:nvSpPr>
      <xdr:spPr>
        <a:xfrm>
          <a:off x="2641111" y="101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90495</xdr:rowOff>
    </xdr:from>
    <xdr:to>
      <xdr:col>3</xdr:col>
      <xdr:colOff>3175</xdr:colOff>
      <xdr:row>59</xdr:row>
      <xdr:rowOff>20645</xdr:rowOff>
    </xdr:to>
    <xdr:sp macro="" textlink="">
      <xdr:nvSpPr>
        <xdr:cNvPr id="143" name="円/楕円 142"/>
        <xdr:cNvSpPr/>
      </xdr:nvSpPr>
      <xdr:spPr>
        <a:xfrm>
          <a:off x="1968500" y="100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11772</xdr:rowOff>
    </xdr:from>
    <xdr:ext cx="534377" cy="259045"/>
    <xdr:sp macro="" textlink="">
      <xdr:nvSpPr>
        <xdr:cNvPr id="144" name="テキスト ボックス 143"/>
        <xdr:cNvSpPr txBox="1"/>
      </xdr:nvSpPr>
      <xdr:spPr>
        <a:xfrm>
          <a:off x="1752111" y="101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85711</xdr:rowOff>
    </xdr:from>
    <xdr:to>
      <xdr:col>1</xdr:col>
      <xdr:colOff>485775</xdr:colOff>
      <xdr:row>59</xdr:row>
      <xdr:rowOff>15861</xdr:rowOff>
    </xdr:to>
    <xdr:sp macro="" textlink="">
      <xdr:nvSpPr>
        <xdr:cNvPr id="145" name="円/楕円 144"/>
        <xdr:cNvSpPr/>
      </xdr:nvSpPr>
      <xdr:spPr>
        <a:xfrm>
          <a:off x="1079500" y="100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6988</xdr:rowOff>
    </xdr:from>
    <xdr:ext cx="534377" cy="259045"/>
    <xdr:sp macro="" textlink="">
      <xdr:nvSpPr>
        <xdr:cNvPr id="146" name="テキスト ボックス 145"/>
        <xdr:cNvSpPr txBox="1"/>
      </xdr:nvSpPr>
      <xdr:spPr>
        <a:xfrm>
          <a:off x="863111" y="10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71283</xdr:rowOff>
    </xdr:from>
    <xdr:to>
      <xdr:col>6</xdr:col>
      <xdr:colOff>511175</xdr:colOff>
      <xdr:row>75</xdr:row>
      <xdr:rowOff>123078</xdr:rowOff>
    </xdr:to>
    <xdr:cxnSp macro="">
      <xdr:nvCxnSpPr>
        <xdr:cNvPr id="178" name="直線コネクタ 177"/>
        <xdr:cNvCxnSpPr/>
      </xdr:nvCxnSpPr>
      <xdr:spPr>
        <a:xfrm flipV="1">
          <a:off x="3797300" y="12930033"/>
          <a:ext cx="8382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123078</xdr:rowOff>
    </xdr:from>
    <xdr:to>
      <xdr:col>5</xdr:col>
      <xdr:colOff>358775</xdr:colOff>
      <xdr:row>76</xdr:row>
      <xdr:rowOff>33848</xdr:rowOff>
    </xdr:to>
    <xdr:cxnSp macro="">
      <xdr:nvCxnSpPr>
        <xdr:cNvPr id="181" name="直線コネクタ 180"/>
        <xdr:cNvCxnSpPr/>
      </xdr:nvCxnSpPr>
      <xdr:spPr>
        <a:xfrm flipV="1">
          <a:off x="2908300" y="12981828"/>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33848</xdr:rowOff>
    </xdr:from>
    <xdr:to>
      <xdr:col>4</xdr:col>
      <xdr:colOff>155575</xdr:colOff>
      <xdr:row>76</xdr:row>
      <xdr:rowOff>73951</xdr:rowOff>
    </xdr:to>
    <xdr:cxnSp macro="">
      <xdr:nvCxnSpPr>
        <xdr:cNvPr id="184" name="直線コネクタ 183"/>
        <xdr:cNvCxnSpPr/>
      </xdr:nvCxnSpPr>
      <xdr:spPr>
        <a:xfrm flipV="1">
          <a:off x="2019300" y="13064048"/>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73951</xdr:rowOff>
    </xdr:from>
    <xdr:to>
      <xdr:col>2</xdr:col>
      <xdr:colOff>638175</xdr:colOff>
      <xdr:row>76</xdr:row>
      <xdr:rowOff>87492</xdr:rowOff>
    </xdr:to>
    <xdr:cxnSp macro="">
      <xdr:nvCxnSpPr>
        <xdr:cNvPr id="187" name="直線コネクタ 186"/>
        <xdr:cNvCxnSpPr/>
      </xdr:nvCxnSpPr>
      <xdr:spPr>
        <a:xfrm flipV="1">
          <a:off x="1130300" y="13104151"/>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20483</xdr:rowOff>
    </xdr:from>
    <xdr:to>
      <xdr:col>6</xdr:col>
      <xdr:colOff>561975</xdr:colOff>
      <xdr:row>75</xdr:row>
      <xdr:rowOff>122083</xdr:rowOff>
    </xdr:to>
    <xdr:sp macro="" textlink="">
      <xdr:nvSpPr>
        <xdr:cNvPr id="197" name="円/楕円 196"/>
        <xdr:cNvSpPr/>
      </xdr:nvSpPr>
      <xdr:spPr>
        <a:xfrm>
          <a:off x="4584700" y="128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43360</xdr:rowOff>
    </xdr:from>
    <xdr:ext cx="599010" cy="259045"/>
    <xdr:sp macro="" textlink="">
      <xdr:nvSpPr>
        <xdr:cNvPr id="198" name="民生費該当値テキスト"/>
        <xdr:cNvSpPr txBox="1"/>
      </xdr:nvSpPr>
      <xdr:spPr>
        <a:xfrm>
          <a:off x="4686300" y="1273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72278</xdr:rowOff>
    </xdr:from>
    <xdr:to>
      <xdr:col>5</xdr:col>
      <xdr:colOff>409575</xdr:colOff>
      <xdr:row>76</xdr:row>
      <xdr:rowOff>2428</xdr:rowOff>
    </xdr:to>
    <xdr:sp macro="" textlink="">
      <xdr:nvSpPr>
        <xdr:cNvPr id="199" name="円/楕円 198"/>
        <xdr:cNvSpPr/>
      </xdr:nvSpPr>
      <xdr:spPr>
        <a:xfrm>
          <a:off x="3746500" y="129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165005</xdr:rowOff>
    </xdr:from>
    <xdr:ext cx="599010" cy="259045"/>
    <xdr:sp macro="" textlink="">
      <xdr:nvSpPr>
        <xdr:cNvPr id="200" name="テキスト ボックス 199"/>
        <xdr:cNvSpPr txBox="1"/>
      </xdr:nvSpPr>
      <xdr:spPr>
        <a:xfrm>
          <a:off x="3497794" y="1302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154498</xdr:rowOff>
    </xdr:from>
    <xdr:to>
      <xdr:col>4</xdr:col>
      <xdr:colOff>206375</xdr:colOff>
      <xdr:row>76</xdr:row>
      <xdr:rowOff>84648</xdr:rowOff>
    </xdr:to>
    <xdr:sp macro="" textlink="">
      <xdr:nvSpPr>
        <xdr:cNvPr id="201" name="円/楕円 200"/>
        <xdr:cNvSpPr/>
      </xdr:nvSpPr>
      <xdr:spPr>
        <a:xfrm>
          <a:off x="2857500" y="130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75775</xdr:rowOff>
    </xdr:from>
    <xdr:ext cx="599010" cy="259045"/>
    <xdr:sp macro="" textlink="">
      <xdr:nvSpPr>
        <xdr:cNvPr id="202" name="テキスト ボックス 201"/>
        <xdr:cNvSpPr txBox="1"/>
      </xdr:nvSpPr>
      <xdr:spPr>
        <a:xfrm>
          <a:off x="2608794" y="1310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23151</xdr:rowOff>
    </xdr:from>
    <xdr:to>
      <xdr:col>3</xdr:col>
      <xdr:colOff>3175</xdr:colOff>
      <xdr:row>76</xdr:row>
      <xdr:rowOff>124751</xdr:rowOff>
    </xdr:to>
    <xdr:sp macro="" textlink="">
      <xdr:nvSpPr>
        <xdr:cNvPr id="203" name="円/楕円 202"/>
        <xdr:cNvSpPr/>
      </xdr:nvSpPr>
      <xdr:spPr>
        <a:xfrm>
          <a:off x="19685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115878</xdr:rowOff>
    </xdr:from>
    <xdr:ext cx="599010" cy="259045"/>
    <xdr:sp macro="" textlink="">
      <xdr:nvSpPr>
        <xdr:cNvPr id="204" name="テキスト ボックス 203"/>
        <xdr:cNvSpPr txBox="1"/>
      </xdr:nvSpPr>
      <xdr:spPr>
        <a:xfrm>
          <a:off x="1719794" y="1314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36692</xdr:rowOff>
    </xdr:from>
    <xdr:to>
      <xdr:col>1</xdr:col>
      <xdr:colOff>485775</xdr:colOff>
      <xdr:row>76</xdr:row>
      <xdr:rowOff>138292</xdr:rowOff>
    </xdr:to>
    <xdr:sp macro="" textlink="">
      <xdr:nvSpPr>
        <xdr:cNvPr id="205" name="円/楕円 204"/>
        <xdr:cNvSpPr/>
      </xdr:nvSpPr>
      <xdr:spPr>
        <a:xfrm>
          <a:off x="1079500" y="130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129419</xdr:rowOff>
    </xdr:from>
    <xdr:ext cx="599010" cy="259045"/>
    <xdr:sp macro="" textlink="">
      <xdr:nvSpPr>
        <xdr:cNvPr id="206" name="テキスト ボックス 205"/>
        <xdr:cNvSpPr txBox="1"/>
      </xdr:nvSpPr>
      <xdr:spPr>
        <a:xfrm>
          <a:off x="830794" y="131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20282</xdr:rowOff>
    </xdr:from>
    <xdr:to>
      <xdr:col>6</xdr:col>
      <xdr:colOff>511175</xdr:colOff>
      <xdr:row>96</xdr:row>
      <xdr:rowOff>90145</xdr:rowOff>
    </xdr:to>
    <xdr:cxnSp macro="">
      <xdr:nvCxnSpPr>
        <xdr:cNvPr id="235" name="直線コネクタ 234"/>
        <xdr:cNvCxnSpPr/>
      </xdr:nvCxnSpPr>
      <xdr:spPr>
        <a:xfrm flipV="1">
          <a:off x="3797300" y="16479482"/>
          <a:ext cx="838200" cy="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164325</xdr:rowOff>
    </xdr:from>
    <xdr:to>
      <xdr:col>5</xdr:col>
      <xdr:colOff>358775</xdr:colOff>
      <xdr:row>96</xdr:row>
      <xdr:rowOff>90145</xdr:rowOff>
    </xdr:to>
    <xdr:cxnSp macro="">
      <xdr:nvCxnSpPr>
        <xdr:cNvPr id="238" name="直線コネクタ 237"/>
        <xdr:cNvCxnSpPr/>
      </xdr:nvCxnSpPr>
      <xdr:spPr>
        <a:xfrm>
          <a:off x="2908300" y="16452075"/>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163792</xdr:rowOff>
    </xdr:from>
    <xdr:to>
      <xdr:col>4</xdr:col>
      <xdr:colOff>155575</xdr:colOff>
      <xdr:row>95</xdr:row>
      <xdr:rowOff>164325</xdr:rowOff>
    </xdr:to>
    <xdr:cxnSp macro="">
      <xdr:nvCxnSpPr>
        <xdr:cNvPr id="241" name="直線コネクタ 240"/>
        <xdr:cNvCxnSpPr/>
      </xdr:nvCxnSpPr>
      <xdr:spPr>
        <a:xfrm>
          <a:off x="2019300" y="1645154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163792</xdr:rowOff>
    </xdr:from>
    <xdr:to>
      <xdr:col>2</xdr:col>
      <xdr:colOff>638175</xdr:colOff>
      <xdr:row>96</xdr:row>
      <xdr:rowOff>8153</xdr:rowOff>
    </xdr:to>
    <xdr:cxnSp macro="">
      <xdr:nvCxnSpPr>
        <xdr:cNvPr id="244" name="直線コネクタ 243"/>
        <xdr:cNvCxnSpPr/>
      </xdr:nvCxnSpPr>
      <xdr:spPr>
        <a:xfrm flipV="1">
          <a:off x="1130300" y="16451542"/>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140932</xdr:rowOff>
    </xdr:from>
    <xdr:to>
      <xdr:col>6</xdr:col>
      <xdr:colOff>561975</xdr:colOff>
      <xdr:row>96</xdr:row>
      <xdr:rowOff>71082</xdr:rowOff>
    </xdr:to>
    <xdr:sp macro="" textlink="">
      <xdr:nvSpPr>
        <xdr:cNvPr id="254" name="円/楕円 253"/>
        <xdr:cNvSpPr/>
      </xdr:nvSpPr>
      <xdr:spPr>
        <a:xfrm>
          <a:off x="4584700" y="164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119359</xdr:rowOff>
    </xdr:from>
    <xdr:ext cx="534377" cy="259045"/>
    <xdr:sp macro="" textlink="">
      <xdr:nvSpPr>
        <xdr:cNvPr id="255" name="衛生費該当値テキスト"/>
        <xdr:cNvSpPr txBox="1"/>
      </xdr:nvSpPr>
      <xdr:spPr>
        <a:xfrm>
          <a:off x="4686300" y="164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39345</xdr:rowOff>
    </xdr:from>
    <xdr:to>
      <xdr:col>5</xdr:col>
      <xdr:colOff>409575</xdr:colOff>
      <xdr:row>96</xdr:row>
      <xdr:rowOff>140945</xdr:rowOff>
    </xdr:to>
    <xdr:sp macro="" textlink="">
      <xdr:nvSpPr>
        <xdr:cNvPr id="256" name="円/楕円 255"/>
        <xdr:cNvSpPr/>
      </xdr:nvSpPr>
      <xdr:spPr>
        <a:xfrm>
          <a:off x="3746500" y="164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132072</xdr:rowOff>
    </xdr:from>
    <xdr:ext cx="534377" cy="259045"/>
    <xdr:sp macro="" textlink="">
      <xdr:nvSpPr>
        <xdr:cNvPr id="257" name="テキスト ボックス 256"/>
        <xdr:cNvSpPr txBox="1"/>
      </xdr:nvSpPr>
      <xdr:spPr>
        <a:xfrm>
          <a:off x="3530111" y="165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113525</xdr:rowOff>
    </xdr:from>
    <xdr:to>
      <xdr:col>4</xdr:col>
      <xdr:colOff>206375</xdr:colOff>
      <xdr:row>96</xdr:row>
      <xdr:rowOff>43675</xdr:rowOff>
    </xdr:to>
    <xdr:sp macro="" textlink="">
      <xdr:nvSpPr>
        <xdr:cNvPr id="258" name="円/楕円 257"/>
        <xdr:cNvSpPr/>
      </xdr:nvSpPr>
      <xdr:spPr>
        <a:xfrm>
          <a:off x="2857500" y="164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34802</xdr:rowOff>
    </xdr:from>
    <xdr:ext cx="534377" cy="259045"/>
    <xdr:sp macro="" textlink="">
      <xdr:nvSpPr>
        <xdr:cNvPr id="259" name="テキスト ボックス 258"/>
        <xdr:cNvSpPr txBox="1"/>
      </xdr:nvSpPr>
      <xdr:spPr>
        <a:xfrm>
          <a:off x="2641111" y="164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112992</xdr:rowOff>
    </xdr:from>
    <xdr:to>
      <xdr:col>3</xdr:col>
      <xdr:colOff>3175</xdr:colOff>
      <xdr:row>96</xdr:row>
      <xdr:rowOff>43142</xdr:rowOff>
    </xdr:to>
    <xdr:sp macro="" textlink="">
      <xdr:nvSpPr>
        <xdr:cNvPr id="260" name="円/楕円 259"/>
        <xdr:cNvSpPr/>
      </xdr:nvSpPr>
      <xdr:spPr>
        <a:xfrm>
          <a:off x="1968500" y="16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34269</xdr:rowOff>
    </xdr:from>
    <xdr:ext cx="534377" cy="259045"/>
    <xdr:sp macro="" textlink="">
      <xdr:nvSpPr>
        <xdr:cNvPr id="261" name="テキスト ボックス 260"/>
        <xdr:cNvSpPr txBox="1"/>
      </xdr:nvSpPr>
      <xdr:spPr>
        <a:xfrm>
          <a:off x="1752111" y="164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128803</xdr:rowOff>
    </xdr:from>
    <xdr:to>
      <xdr:col>1</xdr:col>
      <xdr:colOff>485775</xdr:colOff>
      <xdr:row>96</xdr:row>
      <xdr:rowOff>58953</xdr:rowOff>
    </xdr:to>
    <xdr:sp macro="" textlink="">
      <xdr:nvSpPr>
        <xdr:cNvPr id="262" name="円/楕円 261"/>
        <xdr:cNvSpPr/>
      </xdr:nvSpPr>
      <xdr:spPr>
        <a:xfrm>
          <a:off x="1079500" y="164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50080</xdr:rowOff>
    </xdr:from>
    <xdr:ext cx="534377" cy="259045"/>
    <xdr:sp macro="" textlink="">
      <xdr:nvSpPr>
        <xdr:cNvPr id="263" name="テキスト ボックス 262"/>
        <xdr:cNvSpPr txBox="1"/>
      </xdr:nvSpPr>
      <xdr:spPr>
        <a:xfrm>
          <a:off x="863111"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153289</xdr:rowOff>
    </xdr:from>
    <xdr:to>
      <xdr:col>15</xdr:col>
      <xdr:colOff>180975</xdr:colOff>
      <xdr:row>38</xdr:row>
      <xdr:rowOff>153924</xdr:rowOff>
    </xdr:to>
    <xdr:cxnSp macro="">
      <xdr:nvCxnSpPr>
        <xdr:cNvPr id="292" name="直線コネクタ 291"/>
        <xdr:cNvCxnSpPr/>
      </xdr:nvCxnSpPr>
      <xdr:spPr>
        <a:xfrm flipV="1">
          <a:off x="9639300" y="6668389"/>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155194</xdr:rowOff>
    </xdr:from>
    <xdr:to>
      <xdr:col>14</xdr:col>
      <xdr:colOff>28575</xdr:colOff>
      <xdr:row>38</xdr:row>
      <xdr:rowOff>153924</xdr:rowOff>
    </xdr:to>
    <xdr:cxnSp macro="">
      <xdr:nvCxnSpPr>
        <xdr:cNvPr id="295" name="直線コネクタ 294"/>
        <xdr:cNvCxnSpPr/>
      </xdr:nvCxnSpPr>
      <xdr:spPr>
        <a:xfrm>
          <a:off x="8750300" y="6498844"/>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155194</xdr:rowOff>
    </xdr:from>
    <xdr:to>
      <xdr:col>12</xdr:col>
      <xdr:colOff>511175</xdr:colOff>
      <xdr:row>37</xdr:row>
      <xdr:rowOff>157861</xdr:rowOff>
    </xdr:to>
    <xdr:cxnSp macro="">
      <xdr:nvCxnSpPr>
        <xdr:cNvPr id="298" name="直線コネクタ 297"/>
        <xdr:cNvCxnSpPr/>
      </xdr:nvCxnSpPr>
      <xdr:spPr>
        <a:xfrm flipV="1">
          <a:off x="7861300" y="649884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62230</xdr:rowOff>
    </xdr:from>
    <xdr:to>
      <xdr:col>11</xdr:col>
      <xdr:colOff>307975</xdr:colOff>
      <xdr:row>37</xdr:row>
      <xdr:rowOff>157861</xdr:rowOff>
    </xdr:to>
    <xdr:cxnSp macro="">
      <xdr:nvCxnSpPr>
        <xdr:cNvPr id="301" name="直線コネクタ 300"/>
        <xdr:cNvCxnSpPr/>
      </xdr:nvCxnSpPr>
      <xdr:spPr>
        <a:xfrm>
          <a:off x="6972300" y="6062980"/>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102489</xdr:rowOff>
    </xdr:from>
    <xdr:to>
      <xdr:col>15</xdr:col>
      <xdr:colOff>231775</xdr:colOff>
      <xdr:row>39</xdr:row>
      <xdr:rowOff>32639</xdr:rowOff>
    </xdr:to>
    <xdr:sp macro="" textlink="">
      <xdr:nvSpPr>
        <xdr:cNvPr id="311" name="円/楕円 310"/>
        <xdr:cNvSpPr/>
      </xdr:nvSpPr>
      <xdr:spPr>
        <a:xfrm>
          <a:off x="10426700" y="66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52468</xdr:rowOff>
    </xdr:from>
    <xdr:ext cx="378565" cy="259045"/>
    <xdr:sp macro="" textlink="">
      <xdr:nvSpPr>
        <xdr:cNvPr id="312" name="労働費該当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103124</xdr:rowOff>
    </xdr:from>
    <xdr:to>
      <xdr:col>14</xdr:col>
      <xdr:colOff>79375</xdr:colOff>
      <xdr:row>39</xdr:row>
      <xdr:rowOff>33274</xdr:rowOff>
    </xdr:to>
    <xdr:sp macro="" textlink="">
      <xdr:nvSpPr>
        <xdr:cNvPr id="313" name="円/楕円 312"/>
        <xdr:cNvSpPr/>
      </xdr:nvSpPr>
      <xdr:spPr>
        <a:xfrm>
          <a:off x="958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24401</xdr:rowOff>
    </xdr:from>
    <xdr:ext cx="378565" cy="259045"/>
    <xdr:sp macro="" textlink="">
      <xdr:nvSpPr>
        <xdr:cNvPr id="314" name="テキスト ボックス 313"/>
        <xdr:cNvSpPr txBox="1"/>
      </xdr:nvSpPr>
      <xdr:spPr>
        <a:xfrm>
          <a:off x="9450017" y="6710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104394</xdr:rowOff>
    </xdr:from>
    <xdr:to>
      <xdr:col>12</xdr:col>
      <xdr:colOff>561975</xdr:colOff>
      <xdr:row>38</xdr:row>
      <xdr:rowOff>34544</xdr:rowOff>
    </xdr:to>
    <xdr:sp macro="" textlink="">
      <xdr:nvSpPr>
        <xdr:cNvPr id="315" name="円/楕円 314"/>
        <xdr:cNvSpPr/>
      </xdr:nvSpPr>
      <xdr:spPr>
        <a:xfrm>
          <a:off x="8699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25671</xdr:rowOff>
    </xdr:from>
    <xdr:ext cx="469744" cy="259045"/>
    <xdr:sp macro="" textlink="">
      <xdr:nvSpPr>
        <xdr:cNvPr id="316" name="テキスト ボックス 315"/>
        <xdr:cNvSpPr txBox="1"/>
      </xdr:nvSpPr>
      <xdr:spPr>
        <a:xfrm>
          <a:off x="8515427" y="65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107061</xdr:rowOff>
    </xdr:from>
    <xdr:to>
      <xdr:col>11</xdr:col>
      <xdr:colOff>358775</xdr:colOff>
      <xdr:row>38</xdr:row>
      <xdr:rowOff>37211</xdr:rowOff>
    </xdr:to>
    <xdr:sp macro="" textlink="">
      <xdr:nvSpPr>
        <xdr:cNvPr id="317" name="円/楕円 316"/>
        <xdr:cNvSpPr/>
      </xdr:nvSpPr>
      <xdr:spPr>
        <a:xfrm>
          <a:off x="7810500" y="64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28338</xdr:rowOff>
    </xdr:from>
    <xdr:ext cx="469744" cy="259045"/>
    <xdr:sp macro="" textlink="">
      <xdr:nvSpPr>
        <xdr:cNvPr id="318" name="テキスト ボックス 317"/>
        <xdr:cNvSpPr txBox="1"/>
      </xdr:nvSpPr>
      <xdr:spPr>
        <a:xfrm>
          <a:off x="7626427" y="65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11430</xdr:rowOff>
    </xdr:from>
    <xdr:to>
      <xdr:col>10</xdr:col>
      <xdr:colOff>155575</xdr:colOff>
      <xdr:row>35</xdr:row>
      <xdr:rowOff>113030</xdr:rowOff>
    </xdr:to>
    <xdr:sp macro="" textlink="">
      <xdr:nvSpPr>
        <xdr:cNvPr id="319" name="円/楕円 318"/>
        <xdr:cNvSpPr/>
      </xdr:nvSpPr>
      <xdr:spPr>
        <a:xfrm>
          <a:off x="6921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129557</xdr:rowOff>
    </xdr:from>
    <xdr:ext cx="469744" cy="259045"/>
    <xdr:sp macro="" textlink="">
      <xdr:nvSpPr>
        <xdr:cNvPr id="320" name="テキスト ボックス 319"/>
        <xdr:cNvSpPr txBox="1"/>
      </xdr:nvSpPr>
      <xdr:spPr>
        <a:xfrm>
          <a:off x="6737427" y="57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96609</xdr:rowOff>
    </xdr:from>
    <xdr:to>
      <xdr:col>15</xdr:col>
      <xdr:colOff>180975</xdr:colOff>
      <xdr:row>57</xdr:row>
      <xdr:rowOff>138017</xdr:rowOff>
    </xdr:to>
    <xdr:cxnSp macro="">
      <xdr:nvCxnSpPr>
        <xdr:cNvPr id="347" name="直線コネクタ 346"/>
        <xdr:cNvCxnSpPr/>
      </xdr:nvCxnSpPr>
      <xdr:spPr>
        <a:xfrm>
          <a:off x="9639300" y="9869259"/>
          <a:ext cx="838200" cy="4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163950</xdr:rowOff>
    </xdr:from>
    <xdr:to>
      <xdr:col>14</xdr:col>
      <xdr:colOff>28575</xdr:colOff>
      <xdr:row>57</xdr:row>
      <xdr:rowOff>96609</xdr:rowOff>
    </xdr:to>
    <xdr:cxnSp macro="">
      <xdr:nvCxnSpPr>
        <xdr:cNvPr id="350" name="直線コネクタ 349"/>
        <xdr:cNvCxnSpPr/>
      </xdr:nvCxnSpPr>
      <xdr:spPr>
        <a:xfrm>
          <a:off x="8750300" y="9765150"/>
          <a:ext cx="889000" cy="1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163950</xdr:rowOff>
    </xdr:from>
    <xdr:to>
      <xdr:col>12</xdr:col>
      <xdr:colOff>511175</xdr:colOff>
      <xdr:row>57</xdr:row>
      <xdr:rowOff>89079</xdr:rowOff>
    </xdr:to>
    <xdr:cxnSp macro="">
      <xdr:nvCxnSpPr>
        <xdr:cNvPr id="353" name="直線コネクタ 352"/>
        <xdr:cNvCxnSpPr/>
      </xdr:nvCxnSpPr>
      <xdr:spPr>
        <a:xfrm flipV="1">
          <a:off x="7861300" y="9765150"/>
          <a:ext cx="889000" cy="9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65210</xdr:rowOff>
    </xdr:from>
    <xdr:ext cx="534377" cy="259045"/>
    <xdr:sp macro="" textlink="">
      <xdr:nvSpPr>
        <xdr:cNvPr id="355" name="テキスト ボックス 354"/>
        <xdr:cNvSpPr txBox="1"/>
      </xdr:nvSpPr>
      <xdr:spPr>
        <a:xfrm>
          <a:off x="8483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89079</xdr:rowOff>
    </xdr:from>
    <xdr:to>
      <xdr:col>11</xdr:col>
      <xdr:colOff>307975</xdr:colOff>
      <xdr:row>58</xdr:row>
      <xdr:rowOff>19402</xdr:rowOff>
    </xdr:to>
    <xdr:cxnSp macro="">
      <xdr:nvCxnSpPr>
        <xdr:cNvPr id="356" name="直線コネクタ 355"/>
        <xdr:cNvCxnSpPr/>
      </xdr:nvCxnSpPr>
      <xdr:spPr>
        <a:xfrm flipV="1">
          <a:off x="6972300" y="9861729"/>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87217</xdr:rowOff>
    </xdr:from>
    <xdr:to>
      <xdr:col>15</xdr:col>
      <xdr:colOff>231775</xdr:colOff>
      <xdr:row>58</xdr:row>
      <xdr:rowOff>17367</xdr:rowOff>
    </xdr:to>
    <xdr:sp macro="" textlink="">
      <xdr:nvSpPr>
        <xdr:cNvPr id="366" name="円/楕円 365"/>
        <xdr:cNvSpPr/>
      </xdr:nvSpPr>
      <xdr:spPr>
        <a:xfrm>
          <a:off x="10426700" y="98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2144</xdr:rowOff>
    </xdr:from>
    <xdr:ext cx="534377" cy="259045"/>
    <xdr:sp macro="" textlink="">
      <xdr:nvSpPr>
        <xdr:cNvPr id="367" name="農林水産業費該当値テキスト"/>
        <xdr:cNvSpPr txBox="1"/>
      </xdr:nvSpPr>
      <xdr:spPr>
        <a:xfrm>
          <a:off x="10528300" y="97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45809</xdr:rowOff>
    </xdr:from>
    <xdr:to>
      <xdr:col>14</xdr:col>
      <xdr:colOff>79375</xdr:colOff>
      <xdr:row>57</xdr:row>
      <xdr:rowOff>147409</xdr:rowOff>
    </xdr:to>
    <xdr:sp macro="" textlink="">
      <xdr:nvSpPr>
        <xdr:cNvPr id="368" name="円/楕円 367"/>
        <xdr:cNvSpPr/>
      </xdr:nvSpPr>
      <xdr:spPr>
        <a:xfrm>
          <a:off x="95885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138536</xdr:rowOff>
    </xdr:from>
    <xdr:ext cx="534377" cy="259045"/>
    <xdr:sp macro="" textlink="">
      <xdr:nvSpPr>
        <xdr:cNvPr id="369" name="テキスト ボックス 368"/>
        <xdr:cNvSpPr txBox="1"/>
      </xdr:nvSpPr>
      <xdr:spPr>
        <a:xfrm>
          <a:off x="9372111" y="99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113150</xdr:rowOff>
    </xdr:from>
    <xdr:to>
      <xdr:col>12</xdr:col>
      <xdr:colOff>561975</xdr:colOff>
      <xdr:row>57</xdr:row>
      <xdr:rowOff>43300</xdr:rowOff>
    </xdr:to>
    <xdr:sp macro="" textlink="">
      <xdr:nvSpPr>
        <xdr:cNvPr id="370" name="円/楕円 369"/>
        <xdr:cNvSpPr/>
      </xdr:nvSpPr>
      <xdr:spPr>
        <a:xfrm>
          <a:off x="8699500" y="97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59827</xdr:rowOff>
    </xdr:from>
    <xdr:ext cx="534377" cy="259045"/>
    <xdr:sp macro="" textlink="">
      <xdr:nvSpPr>
        <xdr:cNvPr id="371" name="テキスト ボックス 370"/>
        <xdr:cNvSpPr txBox="1"/>
      </xdr:nvSpPr>
      <xdr:spPr>
        <a:xfrm>
          <a:off x="8483111" y="94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38279</xdr:rowOff>
    </xdr:from>
    <xdr:to>
      <xdr:col>11</xdr:col>
      <xdr:colOff>358775</xdr:colOff>
      <xdr:row>57</xdr:row>
      <xdr:rowOff>139879</xdr:rowOff>
    </xdr:to>
    <xdr:sp macro="" textlink="">
      <xdr:nvSpPr>
        <xdr:cNvPr id="372" name="円/楕円 371"/>
        <xdr:cNvSpPr/>
      </xdr:nvSpPr>
      <xdr:spPr>
        <a:xfrm>
          <a:off x="7810500" y="98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131006</xdr:rowOff>
    </xdr:from>
    <xdr:ext cx="534377" cy="259045"/>
    <xdr:sp macro="" textlink="">
      <xdr:nvSpPr>
        <xdr:cNvPr id="373" name="テキスト ボックス 372"/>
        <xdr:cNvSpPr txBox="1"/>
      </xdr:nvSpPr>
      <xdr:spPr>
        <a:xfrm>
          <a:off x="7594111" y="99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140052</xdr:rowOff>
    </xdr:from>
    <xdr:to>
      <xdr:col>10</xdr:col>
      <xdr:colOff>155575</xdr:colOff>
      <xdr:row>58</xdr:row>
      <xdr:rowOff>70202</xdr:rowOff>
    </xdr:to>
    <xdr:sp macro="" textlink="">
      <xdr:nvSpPr>
        <xdr:cNvPr id="374" name="円/楕円 373"/>
        <xdr:cNvSpPr/>
      </xdr:nvSpPr>
      <xdr:spPr>
        <a:xfrm>
          <a:off x="6921500" y="99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61329</xdr:rowOff>
    </xdr:from>
    <xdr:ext cx="534377" cy="259045"/>
    <xdr:sp macro="" textlink="">
      <xdr:nvSpPr>
        <xdr:cNvPr id="375" name="テキスト ボックス 374"/>
        <xdr:cNvSpPr txBox="1"/>
      </xdr:nvSpPr>
      <xdr:spPr>
        <a:xfrm>
          <a:off x="6705111" y="100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137317</xdr:rowOff>
    </xdr:from>
    <xdr:to>
      <xdr:col>15</xdr:col>
      <xdr:colOff>180975</xdr:colOff>
      <xdr:row>77</xdr:row>
      <xdr:rowOff>150609</xdr:rowOff>
    </xdr:to>
    <xdr:cxnSp macro="">
      <xdr:nvCxnSpPr>
        <xdr:cNvPr id="400" name="直線コネクタ 399"/>
        <xdr:cNvCxnSpPr/>
      </xdr:nvCxnSpPr>
      <xdr:spPr>
        <a:xfrm flipV="1">
          <a:off x="9639300" y="13338967"/>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150609</xdr:rowOff>
    </xdr:from>
    <xdr:to>
      <xdr:col>14</xdr:col>
      <xdr:colOff>28575</xdr:colOff>
      <xdr:row>77</xdr:row>
      <xdr:rowOff>155828</xdr:rowOff>
    </xdr:to>
    <xdr:cxnSp macro="">
      <xdr:nvCxnSpPr>
        <xdr:cNvPr id="403" name="直線コネクタ 402"/>
        <xdr:cNvCxnSpPr/>
      </xdr:nvCxnSpPr>
      <xdr:spPr>
        <a:xfrm flipV="1">
          <a:off x="8750300" y="13352259"/>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153330</xdr:rowOff>
    </xdr:from>
    <xdr:to>
      <xdr:col>12</xdr:col>
      <xdr:colOff>511175</xdr:colOff>
      <xdr:row>77</xdr:row>
      <xdr:rowOff>155828</xdr:rowOff>
    </xdr:to>
    <xdr:cxnSp macro="">
      <xdr:nvCxnSpPr>
        <xdr:cNvPr id="406" name="直線コネクタ 405"/>
        <xdr:cNvCxnSpPr/>
      </xdr:nvCxnSpPr>
      <xdr:spPr>
        <a:xfrm>
          <a:off x="7861300" y="13354980"/>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153330</xdr:rowOff>
    </xdr:from>
    <xdr:to>
      <xdr:col>11</xdr:col>
      <xdr:colOff>307975</xdr:colOff>
      <xdr:row>77</xdr:row>
      <xdr:rowOff>164835</xdr:rowOff>
    </xdr:to>
    <xdr:cxnSp macro="">
      <xdr:nvCxnSpPr>
        <xdr:cNvPr id="409" name="直線コネクタ 408"/>
        <xdr:cNvCxnSpPr/>
      </xdr:nvCxnSpPr>
      <xdr:spPr>
        <a:xfrm flipV="1">
          <a:off x="6972300" y="13354980"/>
          <a:ext cx="889000" cy="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86517</xdr:rowOff>
    </xdr:from>
    <xdr:to>
      <xdr:col>15</xdr:col>
      <xdr:colOff>231775</xdr:colOff>
      <xdr:row>78</xdr:row>
      <xdr:rowOff>16667</xdr:rowOff>
    </xdr:to>
    <xdr:sp macro="" textlink="">
      <xdr:nvSpPr>
        <xdr:cNvPr id="419" name="円/楕円 418"/>
        <xdr:cNvSpPr/>
      </xdr:nvSpPr>
      <xdr:spPr>
        <a:xfrm>
          <a:off x="10426700" y="132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1444</xdr:rowOff>
    </xdr:from>
    <xdr:ext cx="534377" cy="259045"/>
    <xdr:sp macro="" textlink="">
      <xdr:nvSpPr>
        <xdr:cNvPr id="420" name="商工費該当値テキスト"/>
        <xdr:cNvSpPr txBox="1"/>
      </xdr:nvSpPr>
      <xdr:spPr>
        <a:xfrm>
          <a:off x="10528300" y="1320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99809</xdr:rowOff>
    </xdr:from>
    <xdr:to>
      <xdr:col>14</xdr:col>
      <xdr:colOff>79375</xdr:colOff>
      <xdr:row>78</xdr:row>
      <xdr:rowOff>29959</xdr:rowOff>
    </xdr:to>
    <xdr:sp macro="" textlink="">
      <xdr:nvSpPr>
        <xdr:cNvPr id="421" name="円/楕円 420"/>
        <xdr:cNvSpPr/>
      </xdr:nvSpPr>
      <xdr:spPr>
        <a:xfrm>
          <a:off x="9588500" y="133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21086</xdr:rowOff>
    </xdr:from>
    <xdr:ext cx="469744" cy="259045"/>
    <xdr:sp macro="" textlink="">
      <xdr:nvSpPr>
        <xdr:cNvPr id="422" name="テキスト ボックス 421"/>
        <xdr:cNvSpPr txBox="1"/>
      </xdr:nvSpPr>
      <xdr:spPr>
        <a:xfrm>
          <a:off x="9404427" y="1339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105028</xdr:rowOff>
    </xdr:from>
    <xdr:to>
      <xdr:col>12</xdr:col>
      <xdr:colOff>561975</xdr:colOff>
      <xdr:row>78</xdr:row>
      <xdr:rowOff>35178</xdr:rowOff>
    </xdr:to>
    <xdr:sp macro="" textlink="">
      <xdr:nvSpPr>
        <xdr:cNvPr id="423" name="円/楕円 422"/>
        <xdr:cNvSpPr/>
      </xdr:nvSpPr>
      <xdr:spPr>
        <a:xfrm>
          <a:off x="8699500" y="133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26305</xdr:rowOff>
    </xdr:from>
    <xdr:ext cx="469744" cy="259045"/>
    <xdr:sp macro="" textlink="">
      <xdr:nvSpPr>
        <xdr:cNvPr id="424" name="テキスト ボックス 423"/>
        <xdr:cNvSpPr txBox="1"/>
      </xdr:nvSpPr>
      <xdr:spPr>
        <a:xfrm>
          <a:off x="8515427" y="1339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102530</xdr:rowOff>
    </xdr:from>
    <xdr:to>
      <xdr:col>11</xdr:col>
      <xdr:colOff>358775</xdr:colOff>
      <xdr:row>78</xdr:row>
      <xdr:rowOff>32680</xdr:rowOff>
    </xdr:to>
    <xdr:sp macro="" textlink="">
      <xdr:nvSpPr>
        <xdr:cNvPr id="425" name="円/楕円 424"/>
        <xdr:cNvSpPr/>
      </xdr:nvSpPr>
      <xdr:spPr>
        <a:xfrm>
          <a:off x="7810500" y="133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23807</xdr:rowOff>
    </xdr:from>
    <xdr:ext cx="469744" cy="259045"/>
    <xdr:sp macro="" textlink="">
      <xdr:nvSpPr>
        <xdr:cNvPr id="426" name="テキスト ボックス 425"/>
        <xdr:cNvSpPr txBox="1"/>
      </xdr:nvSpPr>
      <xdr:spPr>
        <a:xfrm>
          <a:off x="7626427" y="133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114035</xdr:rowOff>
    </xdr:from>
    <xdr:to>
      <xdr:col>10</xdr:col>
      <xdr:colOff>155575</xdr:colOff>
      <xdr:row>78</xdr:row>
      <xdr:rowOff>44185</xdr:rowOff>
    </xdr:to>
    <xdr:sp macro="" textlink="">
      <xdr:nvSpPr>
        <xdr:cNvPr id="427" name="円/楕円 426"/>
        <xdr:cNvSpPr/>
      </xdr:nvSpPr>
      <xdr:spPr>
        <a:xfrm>
          <a:off x="6921500" y="133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35312</xdr:rowOff>
    </xdr:from>
    <xdr:ext cx="469744" cy="259045"/>
    <xdr:sp macro="" textlink="">
      <xdr:nvSpPr>
        <xdr:cNvPr id="428" name="テキスト ボックス 427"/>
        <xdr:cNvSpPr txBox="1"/>
      </xdr:nvSpPr>
      <xdr:spPr>
        <a:xfrm>
          <a:off x="6737427" y="134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65546</xdr:rowOff>
    </xdr:from>
    <xdr:to>
      <xdr:col>15</xdr:col>
      <xdr:colOff>180975</xdr:colOff>
      <xdr:row>98</xdr:row>
      <xdr:rowOff>75800</xdr:rowOff>
    </xdr:to>
    <xdr:cxnSp macro="">
      <xdr:nvCxnSpPr>
        <xdr:cNvPr id="455" name="直線コネクタ 454"/>
        <xdr:cNvCxnSpPr/>
      </xdr:nvCxnSpPr>
      <xdr:spPr>
        <a:xfrm>
          <a:off x="9639300" y="16867646"/>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6960</xdr:rowOff>
    </xdr:from>
    <xdr:ext cx="534377" cy="259045"/>
    <xdr:sp macro="" textlink="">
      <xdr:nvSpPr>
        <xdr:cNvPr id="456" name="土木費平均値テキスト"/>
        <xdr:cNvSpPr txBox="1"/>
      </xdr:nvSpPr>
      <xdr:spPr>
        <a:xfrm>
          <a:off x="10528300" y="168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65546</xdr:rowOff>
    </xdr:from>
    <xdr:to>
      <xdr:col>14</xdr:col>
      <xdr:colOff>28575</xdr:colOff>
      <xdr:row>98</xdr:row>
      <xdr:rowOff>66723</xdr:rowOff>
    </xdr:to>
    <xdr:cxnSp macro="">
      <xdr:nvCxnSpPr>
        <xdr:cNvPr id="458" name="直線コネクタ 457"/>
        <xdr:cNvCxnSpPr/>
      </xdr:nvCxnSpPr>
      <xdr:spPr>
        <a:xfrm flipV="1">
          <a:off x="8750300" y="16867646"/>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109495</xdr:rowOff>
    </xdr:from>
    <xdr:ext cx="534377" cy="259045"/>
    <xdr:sp macro="" textlink="">
      <xdr:nvSpPr>
        <xdr:cNvPr id="460" name="テキスト ボックス 459"/>
        <xdr:cNvSpPr txBox="1"/>
      </xdr:nvSpPr>
      <xdr:spPr>
        <a:xfrm>
          <a:off x="9372111" y="169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66723</xdr:rowOff>
    </xdr:from>
    <xdr:to>
      <xdr:col>12</xdr:col>
      <xdr:colOff>511175</xdr:colOff>
      <xdr:row>98</xdr:row>
      <xdr:rowOff>81717</xdr:rowOff>
    </xdr:to>
    <xdr:cxnSp macro="">
      <xdr:nvCxnSpPr>
        <xdr:cNvPr id="461" name="直線コネクタ 460"/>
        <xdr:cNvCxnSpPr/>
      </xdr:nvCxnSpPr>
      <xdr:spPr>
        <a:xfrm flipV="1">
          <a:off x="7861300" y="16868823"/>
          <a:ext cx="889000" cy="1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111082</xdr:rowOff>
    </xdr:from>
    <xdr:ext cx="534377" cy="259045"/>
    <xdr:sp macro="" textlink="">
      <xdr:nvSpPr>
        <xdr:cNvPr id="463" name="テキスト ボックス 462"/>
        <xdr:cNvSpPr txBox="1"/>
      </xdr:nvSpPr>
      <xdr:spPr>
        <a:xfrm>
          <a:off x="8483111" y="169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81717</xdr:rowOff>
    </xdr:from>
    <xdr:to>
      <xdr:col>11</xdr:col>
      <xdr:colOff>307975</xdr:colOff>
      <xdr:row>98</xdr:row>
      <xdr:rowOff>101645</xdr:rowOff>
    </xdr:to>
    <xdr:cxnSp macro="">
      <xdr:nvCxnSpPr>
        <xdr:cNvPr id="464" name="直線コネクタ 463"/>
        <xdr:cNvCxnSpPr/>
      </xdr:nvCxnSpPr>
      <xdr:spPr>
        <a:xfrm flipV="1">
          <a:off x="6972300" y="16883817"/>
          <a:ext cx="889000" cy="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25000</xdr:rowOff>
    </xdr:from>
    <xdr:to>
      <xdr:col>15</xdr:col>
      <xdr:colOff>231775</xdr:colOff>
      <xdr:row>98</xdr:row>
      <xdr:rowOff>126600</xdr:rowOff>
    </xdr:to>
    <xdr:sp macro="" textlink="">
      <xdr:nvSpPr>
        <xdr:cNvPr id="474" name="円/楕円 473"/>
        <xdr:cNvSpPr/>
      </xdr:nvSpPr>
      <xdr:spPr>
        <a:xfrm>
          <a:off x="10426700" y="168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155827</xdr:rowOff>
    </xdr:from>
    <xdr:ext cx="534377" cy="259045"/>
    <xdr:sp macro="" textlink="">
      <xdr:nvSpPr>
        <xdr:cNvPr id="475" name="土木費該当値テキスト"/>
        <xdr:cNvSpPr txBox="1"/>
      </xdr:nvSpPr>
      <xdr:spPr>
        <a:xfrm>
          <a:off x="10528300" y="166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14746</xdr:rowOff>
    </xdr:from>
    <xdr:to>
      <xdr:col>14</xdr:col>
      <xdr:colOff>79375</xdr:colOff>
      <xdr:row>98</xdr:row>
      <xdr:rowOff>116346</xdr:rowOff>
    </xdr:to>
    <xdr:sp macro="" textlink="">
      <xdr:nvSpPr>
        <xdr:cNvPr id="476" name="円/楕円 475"/>
        <xdr:cNvSpPr/>
      </xdr:nvSpPr>
      <xdr:spPr>
        <a:xfrm>
          <a:off x="9588500" y="168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132873</xdr:rowOff>
    </xdr:from>
    <xdr:ext cx="534377" cy="259045"/>
    <xdr:sp macro="" textlink="">
      <xdr:nvSpPr>
        <xdr:cNvPr id="477" name="テキスト ボックス 476"/>
        <xdr:cNvSpPr txBox="1"/>
      </xdr:nvSpPr>
      <xdr:spPr>
        <a:xfrm>
          <a:off x="9372111" y="165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15923</xdr:rowOff>
    </xdr:from>
    <xdr:to>
      <xdr:col>12</xdr:col>
      <xdr:colOff>561975</xdr:colOff>
      <xdr:row>98</xdr:row>
      <xdr:rowOff>117523</xdr:rowOff>
    </xdr:to>
    <xdr:sp macro="" textlink="">
      <xdr:nvSpPr>
        <xdr:cNvPr id="478" name="円/楕円 477"/>
        <xdr:cNvSpPr/>
      </xdr:nvSpPr>
      <xdr:spPr>
        <a:xfrm>
          <a:off x="8699500" y="168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134050</xdr:rowOff>
    </xdr:from>
    <xdr:ext cx="534377" cy="259045"/>
    <xdr:sp macro="" textlink="">
      <xdr:nvSpPr>
        <xdr:cNvPr id="479" name="テキスト ボックス 478"/>
        <xdr:cNvSpPr txBox="1"/>
      </xdr:nvSpPr>
      <xdr:spPr>
        <a:xfrm>
          <a:off x="8483111" y="1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30917</xdr:rowOff>
    </xdr:from>
    <xdr:to>
      <xdr:col>11</xdr:col>
      <xdr:colOff>358775</xdr:colOff>
      <xdr:row>98</xdr:row>
      <xdr:rowOff>132517</xdr:rowOff>
    </xdr:to>
    <xdr:sp macro="" textlink="">
      <xdr:nvSpPr>
        <xdr:cNvPr id="480" name="円/楕円 479"/>
        <xdr:cNvSpPr/>
      </xdr:nvSpPr>
      <xdr:spPr>
        <a:xfrm>
          <a:off x="7810500" y="168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123644</xdr:rowOff>
    </xdr:from>
    <xdr:ext cx="534377" cy="259045"/>
    <xdr:sp macro="" textlink="">
      <xdr:nvSpPr>
        <xdr:cNvPr id="481" name="テキスト ボックス 480"/>
        <xdr:cNvSpPr txBox="1"/>
      </xdr:nvSpPr>
      <xdr:spPr>
        <a:xfrm>
          <a:off x="7594111" y="1692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50845</xdr:rowOff>
    </xdr:from>
    <xdr:to>
      <xdr:col>10</xdr:col>
      <xdr:colOff>155575</xdr:colOff>
      <xdr:row>98</xdr:row>
      <xdr:rowOff>152445</xdr:rowOff>
    </xdr:to>
    <xdr:sp macro="" textlink="">
      <xdr:nvSpPr>
        <xdr:cNvPr id="482" name="円/楕円 481"/>
        <xdr:cNvSpPr/>
      </xdr:nvSpPr>
      <xdr:spPr>
        <a:xfrm>
          <a:off x="6921500" y="168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143572</xdr:rowOff>
    </xdr:from>
    <xdr:ext cx="534377" cy="259045"/>
    <xdr:sp macro="" textlink="">
      <xdr:nvSpPr>
        <xdr:cNvPr id="483" name="テキスト ボックス 482"/>
        <xdr:cNvSpPr txBox="1"/>
      </xdr:nvSpPr>
      <xdr:spPr>
        <a:xfrm>
          <a:off x="6705111" y="1694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39236</xdr:rowOff>
    </xdr:from>
    <xdr:to>
      <xdr:col>23</xdr:col>
      <xdr:colOff>517525</xdr:colOff>
      <xdr:row>37</xdr:row>
      <xdr:rowOff>153002</xdr:rowOff>
    </xdr:to>
    <xdr:cxnSp macro="">
      <xdr:nvCxnSpPr>
        <xdr:cNvPr id="514" name="直線コネクタ 513"/>
        <xdr:cNvCxnSpPr/>
      </xdr:nvCxnSpPr>
      <xdr:spPr>
        <a:xfrm flipV="1">
          <a:off x="15481300" y="6382886"/>
          <a:ext cx="8382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5594</xdr:rowOff>
    </xdr:from>
    <xdr:ext cx="534377" cy="259045"/>
    <xdr:sp macro="" textlink="">
      <xdr:nvSpPr>
        <xdr:cNvPr id="515" name="消防費平均値テキスト"/>
        <xdr:cNvSpPr txBox="1"/>
      </xdr:nvSpPr>
      <xdr:spPr>
        <a:xfrm>
          <a:off x="16370300" y="634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153002</xdr:rowOff>
    </xdr:from>
    <xdr:to>
      <xdr:col>22</xdr:col>
      <xdr:colOff>365125</xdr:colOff>
      <xdr:row>38</xdr:row>
      <xdr:rowOff>6459</xdr:rowOff>
    </xdr:to>
    <xdr:cxnSp macro="">
      <xdr:nvCxnSpPr>
        <xdr:cNvPr id="517" name="直線コネクタ 516"/>
        <xdr:cNvCxnSpPr/>
      </xdr:nvCxnSpPr>
      <xdr:spPr>
        <a:xfrm flipV="1">
          <a:off x="14592300" y="6496652"/>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6459</xdr:rowOff>
    </xdr:from>
    <xdr:to>
      <xdr:col>21</xdr:col>
      <xdr:colOff>161925</xdr:colOff>
      <xdr:row>38</xdr:row>
      <xdr:rowOff>43252</xdr:rowOff>
    </xdr:to>
    <xdr:cxnSp macro="">
      <xdr:nvCxnSpPr>
        <xdr:cNvPr id="520" name="直線コネクタ 519"/>
        <xdr:cNvCxnSpPr/>
      </xdr:nvCxnSpPr>
      <xdr:spPr>
        <a:xfrm flipV="1">
          <a:off x="13703300" y="6521559"/>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43252</xdr:rowOff>
    </xdr:from>
    <xdr:to>
      <xdr:col>19</xdr:col>
      <xdr:colOff>644525</xdr:colOff>
      <xdr:row>38</xdr:row>
      <xdr:rowOff>44657</xdr:rowOff>
    </xdr:to>
    <xdr:cxnSp macro="">
      <xdr:nvCxnSpPr>
        <xdr:cNvPr id="523" name="直線コネクタ 522"/>
        <xdr:cNvCxnSpPr/>
      </xdr:nvCxnSpPr>
      <xdr:spPr>
        <a:xfrm flipV="1">
          <a:off x="12814300" y="655835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159886</xdr:rowOff>
    </xdr:from>
    <xdr:to>
      <xdr:col>23</xdr:col>
      <xdr:colOff>568325</xdr:colOff>
      <xdr:row>37</xdr:row>
      <xdr:rowOff>90036</xdr:rowOff>
    </xdr:to>
    <xdr:sp macro="" textlink="">
      <xdr:nvSpPr>
        <xdr:cNvPr id="533" name="円/楕円 532"/>
        <xdr:cNvSpPr/>
      </xdr:nvSpPr>
      <xdr:spPr>
        <a:xfrm>
          <a:off x="16268700" y="63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11313</xdr:rowOff>
    </xdr:from>
    <xdr:ext cx="534377" cy="259045"/>
    <xdr:sp macro="" textlink="">
      <xdr:nvSpPr>
        <xdr:cNvPr id="534" name="消防費該当値テキスト"/>
        <xdr:cNvSpPr txBox="1"/>
      </xdr:nvSpPr>
      <xdr:spPr>
        <a:xfrm>
          <a:off x="16370300" y="61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102202</xdr:rowOff>
    </xdr:from>
    <xdr:to>
      <xdr:col>22</xdr:col>
      <xdr:colOff>415925</xdr:colOff>
      <xdr:row>38</xdr:row>
      <xdr:rowOff>32352</xdr:rowOff>
    </xdr:to>
    <xdr:sp macro="" textlink="">
      <xdr:nvSpPr>
        <xdr:cNvPr id="535" name="円/楕円 534"/>
        <xdr:cNvSpPr/>
      </xdr:nvSpPr>
      <xdr:spPr>
        <a:xfrm>
          <a:off x="15430500" y="64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23479</xdr:rowOff>
    </xdr:from>
    <xdr:ext cx="534377" cy="259045"/>
    <xdr:sp macro="" textlink="">
      <xdr:nvSpPr>
        <xdr:cNvPr id="536" name="テキスト ボックス 535"/>
        <xdr:cNvSpPr txBox="1"/>
      </xdr:nvSpPr>
      <xdr:spPr>
        <a:xfrm>
          <a:off x="15214111" y="653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127109</xdr:rowOff>
    </xdr:from>
    <xdr:to>
      <xdr:col>21</xdr:col>
      <xdr:colOff>212725</xdr:colOff>
      <xdr:row>38</xdr:row>
      <xdr:rowOff>57259</xdr:rowOff>
    </xdr:to>
    <xdr:sp macro="" textlink="">
      <xdr:nvSpPr>
        <xdr:cNvPr id="537" name="円/楕円 536"/>
        <xdr:cNvSpPr/>
      </xdr:nvSpPr>
      <xdr:spPr>
        <a:xfrm>
          <a:off x="14541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48386</xdr:rowOff>
    </xdr:from>
    <xdr:ext cx="534377" cy="259045"/>
    <xdr:sp macro="" textlink="">
      <xdr:nvSpPr>
        <xdr:cNvPr id="538" name="テキスト ボックス 537"/>
        <xdr:cNvSpPr txBox="1"/>
      </xdr:nvSpPr>
      <xdr:spPr>
        <a:xfrm>
          <a:off x="14325111" y="65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163902</xdr:rowOff>
    </xdr:from>
    <xdr:to>
      <xdr:col>20</xdr:col>
      <xdr:colOff>9525</xdr:colOff>
      <xdr:row>38</xdr:row>
      <xdr:rowOff>94052</xdr:rowOff>
    </xdr:to>
    <xdr:sp macro="" textlink="">
      <xdr:nvSpPr>
        <xdr:cNvPr id="539" name="円/楕円 538"/>
        <xdr:cNvSpPr/>
      </xdr:nvSpPr>
      <xdr:spPr>
        <a:xfrm>
          <a:off x="13652500" y="65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85179</xdr:rowOff>
    </xdr:from>
    <xdr:ext cx="534377" cy="259045"/>
    <xdr:sp macro="" textlink="">
      <xdr:nvSpPr>
        <xdr:cNvPr id="540" name="テキスト ボックス 539"/>
        <xdr:cNvSpPr txBox="1"/>
      </xdr:nvSpPr>
      <xdr:spPr>
        <a:xfrm>
          <a:off x="13436111" y="66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165307</xdr:rowOff>
    </xdr:from>
    <xdr:to>
      <xdr:col>18</xdr:col>
      <xdr:colOff>492125</xdr:colOff>
      <xdr:row>38</xdr:row>
      <xdr:rowOff>95457</xdr:rowOff>
    </xdr:to>
    <xdr:sp macro="" textlink="">
      <xdr:nvSpPr>
        <xdr:cNvPr id="541" name="円/楕円 540"/>
        <xdr:cNvSpPr/>
      </xdr:nvSpPr>
      <xdr:spPr>
        <a:xfrm>
          <a:off x="12763500" y="65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86584</xdr:rowOff>
    </xdr:from>
    <xdr:ext cx="534377" cy="259045"/>
    <xdr:sp macro="" textlink="">
      <xdr:nvSpPr>
        <xdr:cNvPr id="542" name="テキスト ボックス 541"/>
        <xdr:cNvSpPr txBox="1"/>
      </xdr:nvSpPr>
      <xdr:spPr>
        <a:xfrm>
          <a:off x="12547111" y="66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31929</xdr:rowOff>
    </xdr:from>
    <xdr:to>
      <xdr:col>23</xdr:col>
      <xdr:colOff>517525</xdr:colOff>
      <xdr:row>57</xdr:row>
      <xdr:rowOff>35673</xdr:rowOff>
    </xdr:to>
    <xdr:cxnSp macro="">
      <xdr:nvCxnSpPr>
        <xdr:cNvPr id="576" name="直線コネクタ 575"/>
        <xdr:cNvCxnSpPr/>
      </xdr:nvCxnSpPr>
      <xdr:spPr>
        <a:xfrm>
          <a:off x="15481300" y="8775879"/>
          <a:ext cx="838200" cy="10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7"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31929</xdr:rowOff>
    </xdr:from>
    <xdr:to>
      <xdr:col>22</xdr:col>
      <xdr:colOff>365125</xdr:colOff>
      <xdr:row>56</xdr:row>
      <xdr:rowOff>153630</xdr:rowOff>
    </xdr:to>
    <xdr:cxnSp macro="">
      <xdr:nvCxnSpPr>
        <xdr:cNvPr id="579" name="直線コネクタ 578"/>
        <xdr:cNvCxnSpPr/>
      </xdr:nvCxnSpPr>
      <xdr:spPr>
        <a:xfrm flipV="1">
          <a:off x="14592300" y="8775879"/>
          <a:ext cx="889000" cy="97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131621</xdr:rowOff>
    </xdr:from>
    <xdr:ext cx="534377" cy="259045"/>
    <xdr:sp macro="" textlink="">
      <xdr:nvSpPr>
        <xdr:cNvPr id="581" name="テキスト ボックス 580"/>
        <xdr:cNvSpPr txBox="1"/>
      </xdr:nvSpPr>
      <xdr:spPr>
        <a:xfrm>
          <a:off x="15214111" y="95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71848</xdr:rowOff>
    </xdr:from>
    <xdr:to>
      <xdr:col>21</xdr:col>
      <xdr:colOff>161925</xdr:colOff>
      <xdr:row>56</xdr:row>
      <xdr:rowOff>153630</xdr:rowOff>
    </xdr:to>
    <xdr:cxnSp macro="">
      <xdr:nvCxnSpPr>
        <xdr:cNvPr id="582" name="直線コネクタ 581"/>
        <xdr:cNvCxnSpPr/>
      </xdr:nvCxnSpPr>
      <xdr:spPr>
        <a:xfrm>
          <a:off x="13703300" y="9673048"/>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71848</xdr:rowOff>
    </xdr:from>
    <xdr:to>
      <xdr:col>19</xdr:col>
      <xdr:colOff>644525</xdr:colOff>
      <xdr:row>57</xdr:row>
      <xdr:rowOff>23728</xdr:rowOff>
    </xdr:to>
    <xdr:cxnSp macro="">
      <xdr:nvCxnSpPr>
        <xdr:cNvPr id="585" name="直線コネクタ 584"/>
        <xdr:cNvCxnSpPr/>
      </xdr:nvCxnSpPr>
      <xdr:spPr>
        <a:xfrm flipV="1">
          <a:off x="12814300" y="9673048"/>
          <a:ext cx="8890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89" name="テキスト ボックス 588"/>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156323</xdr:rowOff>
    </xdr:from>
    <xdr:to>
      <xdr:col>23</xdr:col>
      <xdr:colOff>568325</xdr:colOff>
      <xdr:row>57</xdr:row>
      <xdr:rowOff>86473</xdr:rowOff>
    </xdr:to>
    <xdr:sp macro="" textlink="">
      <xdr:nvSpPr>
        <xdr:cNvPr id="595" name="円/楕円 594"/>
        <xdr:cNvSpPr/>
      </xdr:nvSpPr>
      <xdr:spPr>
        <a:xfrm>
          <a:off x="16268700" y="97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134750</xdr:rowOff>
    </xdr:from>
    <xdr:ext cx="534377" cy="259045"/>
    <xdr:sp macro="" textlink="">
      <xdr:nvSpPr>
        <xdr:cNvPr id="596" name="教育費該当値テキスト"/>
        <xdr:cNvSpPr txBox="1"/>
      </xdr:nvSpPr>
      <xdr:spPr>
        <a:xfrm>
          <a:off x="16370300" y="97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51,281</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152579</xdr:rowOff>
    </xdr:from>
    <xdr:to>
      <xdr:col>22</xdr:col>
      <xdr:colOff>415925</xdr:colOff>
      <xdr:row>51</xdr:row>
      <xdr:rowOff>82729</xdr:rowOff>
    </xdr:to>
    <xdr:sp macro="" textlink="">
      <xdr:nvSpPr>
        <xdr:cNvPr id="597" name="円/楕円 596"/>
        <xdr:cNvSpPr/>
      </xdr:nvSpPr>
      <xdr:spPr>
        <a:xfrm>
          <a:off x="15430500" y="87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99256</xdr:rowOff>
    </xdr:from>
    <xdr:ext cx="599010" cy="259045"/>
    <xdr:sp macro="" textlink="">
      <xdr:nvSpPr>
        <xdr:cNvPr id="598" name="テキスト ボックス 597"/>
        <xdr:cNvSpPr txBox="1"/>
      </xdr:nvSpPr>
      <xdr:spPr>
        <a:xfrm>
          <a:off x="15181794" y="8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102830</xdr:rowOff>
    </xdr:from>
    <xdr:to>
      <xdr:col>21</xdr:col>
      <xdr:colOff>212725</xdr:colOff>
      <xdr:row>57</xdr:row>
      <xdr:rowOff>32980</xdr:rowOff>
    </xdr:to>
    <xdr:sp macro="" textlink="">
      <xdr:nvSpPr>
        <xdr:cNvPr id="599" name="円/楕円 598"/>
        <xdr:cNvSpPr/>
      </xdr:nvSpPr>
      <xdr:spPr>
        <a:xfrm>
          <a:off x="14541500" y="97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24107</xdr:rowOff>
    </xdr:from>
    <xdr:ext cx="534377" cy="259045"/>
    <xdr:sp macro="" textlink="">
      <xdr:nvSpPr>
        <xdr:cNvPr id="600" name="テキスト ボックス 599"/>
        <xdr:cNvSpPr txBox="1"/>
      </xdr:nvSpPr>
      <xdr:spPr>
        <a:xfrm>
          <a:off x="14325111" y="97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21048</xdr:rowOff>
    </xdr:from>
    <xdr:to>
      <xdr:col>20</xdr:col>
      <xdr:colOff>9525</xdr:colOff>
      <xdr:row>56</xdr:row>
      <xdr:rowOff>122648</xdr:rowOff>
    </xdr:to>
    <xdr:sp macro="" textlink="">
      <xdr:nvSpPr>
        <xdr:cNvPr id="601" name="円/楕円 600"/>
        <xdr:cNvSpPr/>
      </xdr:nvSpPr>
      <xdr:spPr>
        <a:xfrm>
          <a:off x="13652500" y="96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113775</xdr:rowOff>
    </xdr:from>
    <xdr:ext cx="534377" cy="259045"/>
    <xdr:sp macro="" textlink="">
      <xdr:nvSpPr>
        <xdr:cNvPr id="602" name="テキスト ボックス 601"/>
        <xdr:cNvSpPr txBox="1"/>
      </xdr:nvSpPr>
      <xdr:spPr>
        <a:xfrm>
          <a:off x="13436111" y="97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144378</xdr:rowOff>
    </xdr:from>
    <xdr:to>
      <xdr:col>18</xdr:col>
      <xdr:colOff>492125</xdr:colOff>
      <xdr:row>57</xdr:row>
      <xdr:rowOff>74528</xdr:rowOff>
    </xdr:to>
    <xdr:sp macro="" textlink="">
      <xdr:nvSpPr>
        <xdr:cNvPr id="603" name="円/楕円 602"/>
        <xdr:cNvSpPr/>
      </xdr:nvSpPr>
      <xdr:spPr>
        <a:xfrm>
          <a:off x="12763500" y="97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65655</xdr:rowOff>
    </xdr:from>
    <xdr:ext cx="534377" cy="259045"/>
    <xdr:sp macro="" textlink="">
      <xdr:nvSpPr>
        <xdr:cNvPr id="604" name="テキスト ボックス 603"/>
        <xdr:cNvSpPr txBox="1"/>
      </xdr:nvSpPr>
      <xdr:spPr>
        <a:xfrm>
          <a:off x="12547111" y="98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44447</xdr:rowOff>
    </xdr:from>
    <xdr:to>
      <xdr:col>23</xdr:col>
      <xdr:colOff>517525</xdr:colOff>
      <xdr:row>79</xdr:row>
      <xdr:rowOff>44447</xdr:rowOff>
    </xdr:to>
    <xdr:cxnSp macro="">
      <xdr:nvCxnSpPr>
        <xdr:cNvPr id="633" name="直線コネクタ 632"/>
        <xdr:cNvCxnSpPr/>
      </xdr:nvCxnSpPr>
      <xdr:spPr>
        <a:xfrm>
          <a:off x="15481300" y="13588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44447</xdr:rowOff>
    </xdr:from>
    <xdr:to>
      <xdr:col>22</xdr:col>
      <xdr:colOff>365125</xdr:colOff>
      <xdr:row>79</xdr:row>
      <xdr:rowOff>44447</xdr:rowOff>
    </xdr:to>
    <xdr:cxnSp macro="">
      <xdr:nvCxnSpPr>
        <xdr:cNvPr id="636" name="直線コネクタ 635"/>
        <xdr:cNvCxnSpPr/>
      </xdr:nvCxnSpPr>
      <xdr:spPr>
        <a:xfrm>
          <a:off x="14592300" y="1358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43799</xdr:rowOff>
    </xdr:from>
    <xdr:to>
      <xdr:col>21</xdr:col>
      <xdr:colOff>161925</xdr:colOff>
      <xdr:row>79</xdr:row>
      <xdr:rowOff>44447</xdr:rowOff>
    </xdr:to>
    <xdr:cxnSp macro="">
      <xdr:nvCxnSpPr>
        <xdr:cNvPr id="639" name="直線コネクタ 638"/>
        <xdr:cNvCxnSpPr/>
      </xdr:nvCxnSpPr>
      <xdr:spPr>
        <a:xfrm>
          <a:off x="13703300" y="1358834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43799</xdr:rowOff>
    </xdr:from>
    <xdr:to>
      <xdr:col>19</xdr:col>
      <xdr:colOff>644525</xdr:colOff>
      <xdr:row>79</xdr:row>
      <xdr:rowOff>44439</xdr:rowOff>
    </xdr:to>
    <xdr:cxnSp macro="">
      <xdr:nvCxnSpPr>
        <xdr:cNvPr id="642" name="直線コネクタ 641"/>
        <xdr:cNvCxnSpPr/>
      </xdr:nvCxnSpPr>
      <xdr:spPr>
        <a:xfrm flipV="1">
          <a:off x="12814300" y="1358834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165097</xdr:rowOff>
    </xdr:from>
    <xdr:to>
      <xdr:col>23</xdr:col>
      <xdr:colOff>568325</xdr:colOff>
      <xdr:row>79</xdr:row>
      <xdr:rowOff>95247</xdr:rowOff>
    </xdr:to>
    <xdr:sp macro="" textlink="">
      <xdr:nvSpPr>
        <xdr:cNvPr id="652" name="円/楕円 651"/>
        <xdr:cNvSpPr/>
      </xdr:nvSpPr>
      <xdr:spPr>
        <a:xfrm>
          <a:off x="162687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249299" cy="259045"/>
    <xdr:sp macro="" textlink="">
      <xdr:nvSpPr>
        <xdr:cNvPr id="653" name="災害復旧費該当値テキスト"/>
        <xdr:cNvSpPr txBox="1"/>
      </xdr:nvSpPr>
      <xdr:spPr>
        <a:xfrm>
          <a:off x="16370300" y="13494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165097</xdr:rowOff>
    </xdr:from>
    <xdr:to>
      <xdr:col>22</xdr:col>
      <xdr:colOff>415925</xdr:colOff>
      <xdr:row>79</xdr:row>
      <xdr:rowOff>95247</xdr:rowOff>
    </xdr:to>
    <xdr:sp macro="" textlink="">
      <xdr:nvSpPr>
        <xdr:cNvPr id="654" name="円/楕円 653"/>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86374</xdr:rowOff>
    </xdr:from>
    <xdr:ext cx="249299" cy="259045"/>
    <xdr:sp macro="" textlink="">
      <xdr:nvSpPr>
        <xdr:cNvPr id="655" name="テキスト ボックス 654"/>
        <xdr:cNvSpPr txBox="1"/>
      </xdr:nvSpPr>
      <xdr:spPr>
        <a:xfrm>
          <a:off x="15356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165097</xdr:rowOff>
    </xdr:from>
    <xdr:to>
      <xdr:col>21</xdr:col>
      <xdr:colOff>212725</xdr:colOff>
      <xdr:row>79</xdr:row>
      <xdr:rowOff>95247</xdr:rowOff>
    </xdr:to>
    <xdr:sp macro="" textlink="">
      <xdr:nvSpPr>
        <xdr:cNvPr id="656" name="円/楕円 655"/>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86374</xdr:rowOff>
    </xdr:from>
    <xdr:ext cx="249299" cy="259045"/>
    <xdr:sp macro="" textlink="">
      <xdr:nvSpPr>
        <xdr:cNvPr id="657" name="テキスト ボックス 656"/>
        <xdr:cNvSpPr txBox="1"/>
      </xdr:nvSpPr>
      <xdr:spPr>
        <a:xfrm>
          <a:off x="14467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164449</xdr:rowOff>
    </xdr:from>
    <xdr:to>
      <xdr:col>20</xdr:col>
      <xdr:colOff>9525</xdr:colOff>
      <xdr:row>79</xdr:row>
      <xdr:rowOff>94599</xdr:rowOff>
    </xdr:to>
    <xdr:sp macro="" textlink="">
      <xdr:nvSpPr>
        <xdr:cNvPr id="658" name="円/楕円 657"/>
        <xdr:cNvSpPr/>
      </xdr:nvSpPr>
      <xdr:spPr>
        <a:xfrm>
          <a:off x="13652500" y="135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85726</xdr:rowOff>
    </xdr:from>
    <xdr:ext cx="378565" cy="259045"/>
    <xdr:sp macro="" textlink="">
      <xdr:nvSpPr>
        <xdr:cNvPr id="659" name="テキスト ボックス 658"/>
        <xdr:cNvSpPr txBox="1"/>
      </xdr:nvSpPr>
      <xdr:spPr>
        <a:xfrm>
          <a:off x="13514017" y="1363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165089</xdr:rowOff>
    </xdr:from>
    <xdr:to>
      <xdr:col>18</xdr:col>
      <xdr:colOff>492125</xdr:colOff>
      <xdr:row>79</xdr:row>
      <xdr:rowOff>95239</xdr:rowOff>
    </xdr:to>
    <xdr:sp macro="" textlink="">
      <xdr:nvSpPr>
        <xdr:cNvPr id="660" name="円/楕円 659"/>
        <xdr:cNvSpPr/>
      </xdr:nvSpPr>
      <xdr:spPr>
        <a:xfrm>
          <a:off x="12763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86366</xdr:rowOff>
    </xdr:from>
    <xdr:ext cx="249299" cy="259045"/>
    <xdr:sp macro="" textlink="">
      <xdr:nvSpPr>
        <xdr:cNvPr id="661" name="テキスト ボックス 660"/>
        <xdr:cNvSpPr txBox="1"/>
      </xdr:nvSpPr>
      <xdr:spPr>
        <a:xfrm>
          <a:off x="12689649"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90624</xdr:rowOff>
    </xdr:from>
    <xdr:to>
      <xdr:col>23</xdr:col>
      <xdr:colOff>517525</xdr:colOff>
      <xdr:row>97</xdr:row>
      <xdr:rowOff>114998</xdr:rowOff>
    </xdr:to>
    <xdr:cxnSp macro="">
      <xdr:nvCxnSpPr>
        <xdr:cNvPr id="688" name="直線コネクタ 687"/>
        <xdr:cNvCxnSpPr/>
      </xdr:nvCxnSpPr>
      <xdr:spPr>
        <a:xfrm flipV="1">
          <a:off x="15481300" y="16721274"/>
          <a:ext cx="8382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114998</xdr:rowOff>
    </xdr:from>
    <xdr:to>
      <xdr:col>22</xdr:col>
      <xdr:colOff>365125</xdr:colOff>
      <xdr:row>97</xdr:row>
      <xdr:rowOff>120081</xdr:rowOff>
    </xdr:to>
    <xdr:cxnSp macro="">
      <xdr:nvCxnSpPr>
        <xdr:cNvPr id="691" name="直線コネクタ 690"/>
        <xdr:cNvCxnSpPr/>
      </xdr:nvCxnSpPr>
      <xdr:spPr>
        <a:xfrm flipV="1">
          <a:off x="14592300" y="16745648"/>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118436</xdr:rowOff>
    </xdr:from>
    <xdr:to>
      <xdr:col>21</xdr:col>
      <xdr:colOff>161925</xdr:colOff>
      <xdr:row>97</xdr:row>
      <xdr:rowOff>120081</xdr:rowOff>
    </xdr:to>
    <xdr:cxnSp macro="">
      <xdr:nvCxnSpPr>
        <xdr:cNvPr id="694" name="直線コネクタ 693"/>
        <xdr:cNvCxnSpPr/>
      </xdr:nvCxnSpPr>
      <xdr:spPr>
        <a:xfrm>
          <a:off x="13703300" y="1674908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104998</xdr:rowOff>
    </xdr:from>
    <xdr:to>
      <xdr:col>19</xdr:col>
      <xdr:colOff>644525</xdr:colOff>
      <xdr:row>97</xdr:row>
      <xdr:rowOff>118436</xdr:rowOff>
    </xdr:to>
    <xdr:cxnSp macro="">
      <xdr:nvCxnSpPr>
        <xdr:cNvPr id="697" name="直線コネクタ 696"/>
        <xdr:cNvCxnSpPr/>
      </xdr:nvCxnSpPr>
      <xdr:spPr>
        <a:xfrm>
          <a:off x="12814300" y="16735648"/>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39824</xdr:rowOff>
    </xdr:from>
    <xdr:to>
      <xdr:col>23</xdr:col>
      <xdr:colOff>568325</xdr:colOff>
      <xdr:row>97</xdr:row>
      <xdr:rowOff>141424</xdr:rowOff>
    </xdr:to>
    <xdr:sp macro="" textlink="">
      <xdr:nvSpPr>
        <xdr:cNvPr id="707" name="円/楕円 706"/>
        <xdr:cNvSpPr/>
      </xdr:nvSpPr>
      <xdr:spPr>
        <a:xfrm>
          <a:off x="16268700" y="166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18251</xdr:rowOff>
    </xdr:from>
    <xdr:ext cx="534377" cy="259045"/>
    <xdr:sp macro="" textlink="">
      <xdr:nvSpPr>
        <xdr:cNvPr id="708" name="公債費該当値テキスト"/>
        <xdr:cNvSpPr txBox="1"/>
      </xdr:nvSpPr>
      <xdr:spPr>
        <a:xfrm>
          <a:off x="16370300" y="166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64198</xdr:rowOff>
    </xdr:from>
    <xdr:to>
      <xdr:col>22</xdr:col>
      <xdr:colOff>415925</xdr:colOff>
      <xdr:row>97</xdr:row>
      <xdr:rowOff>165798</xdr:rowOff>
    </xdr:to>
    <xdr:sp macro="" textlink="">
      <xdr:nvSpPr>
        <xdr:cNvPr id="709" name="円/楕円 708"/>
        <xdr:cNvSpPr/>
      </xdr:nvSpPr>
      <xdr:spPr>
        <a:xfrm>
          <a:off x="15430500" y="166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156925</xdr:rowOff>
    </xdr:from>
    <xdr:ext cx="534377" cy="259045"/>
    <xdr:sp macro="" textlink="">
      <xdr:nvSpPr>
        <xdr:cNvPr id="710" name="テキスト ボックス 709"/>
        <xdr:cNvSpPr txBox="1"/>
      </xdr:nvSpPr>
      <xdr:spPr>
        <a:xfrm>
          <a:off x="15214111" y="167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69281</xdr:rowOff>
    </xdr:from>
    <xdr:to>
      <xdr:col>21</xdr:col>
      <xdr:colOff>212725</xdr:colOff>
      <xdr:row>97</xdr:row>
      <xdr:rowOff>170881</xdr:rowOff>
    </xdr:to>
    <xdr:sp macro="" textlink="">
      <xdr:nvSpPr>
        <xdr:cNvPr id="711" name="円/楕円 710"/>
        <xdr:cNvSpPr/>
      </xdr:nvSpPr>
      <xdr:spPr>
        <a:xfrm>
          <a:off x="14541500" y="16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162008</xdr:rowOff>
    </xdr:from>
    <xdr:ext cx="534377" cy="259045"/>
    <xdr:sp macro="" textlink="">
      <xdr:nvSpPr>
        <xdr:cNvPr id="712" name="テキスト ボックス 711"/>
        <xdr:cNvSpPr txBox="1"/>
      </xdr:nvSpPr>
      <xdr:spPr>
        <a:xfrm>
          <a:off x="14325111" y="167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67636</xdr:rowOff>
    </xdr:from>
    <xdr:to>
      <xdr:col>20</xdr:col>
      <xdr:colOff>9525</xdr:colOff>
      <xdr:row>97</xdr:row>
      <xdr:rowOff>169236</xdr:rowOff>
    </xdr:to>
    <xdr:sp macro="" textlink="">
      <xdr:nvSpPr>
        <xdr:cNvPr id="713" name="円/楕円 712"/>
        <xdr:cNvSpPr/>
      </xdr:nvSpPr>
      <xdr:spPr>
        <a:xfrm>
          <a:off x="13652500" y="166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160363</xdr:rowOff>
    </xdr:from>
    <xdr:ext cx="534377" cy="259045"/>
    <xdr:sp macro="" textlink="">
      <xdr:nvSpPr>
        <xdr:cNvPr id="714" name="テキスト ボックス 713"/>
        <xdr:cNvSpPr txBox="1"/>
      </xdr:nvSpPr>
      <xdr:spPr>
        <a:xfrm>
          <a:off x="13436111" y="167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54198</xdr:rowOff>
    </xdr:from>
    <xdr:to>
      <xdr:col>18</xdr:col>
      <xdr:colOff>492125</xdr:colOff>
      <xdr:row>97</xdr:row>
      <xdr:rowOff>155798</xdr:rowOff>
    </xdr:to>
    <xdr:sp macro="" textlink="">
      <xdr:nvSpPr>
        <xdr:cNvPr id="715" name="円/楕円 714"/>
        <xdr:cNvSpPr/>
      </xdr:nvSpPr>
      <xdr:spPr>
        <a:xfrm>
          <a:off x="12763500" y="166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146925</xdr:rowOff>
    </xdr:from>
    <xdr:ext cx="534377" cy="259045"/>
    <xdr:sp macro="" textlink="">
      <xdr:nvSpPr>
        <xdr:cNvPr id="716" name="テキスト ボックス 715"/>
        <xdr:cNvSpPr txBox="1"/>
      </xdr:nvSpPr>
      <xdr:spPr>
        <a:xfrm>
          <a:off x="12547111" y="167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人口が微減傾向である中で、各費目の数値は類似団体とほぼ同じ又は低い水準で推移している。平成</a:t>
          </a:r>
          <a:r>
            <a:rPr kumimoji="1" lang="en-US" altLang="ja-JP" sz="1300">
              <a:latin typeface="ＭＳ Ｐゴシック"/>
            </a:rPr>
            <a:t>27</a:t>
          </a:r>
          <a:r>
            <a:rPr kumimoji="1" lang="ja-JP" altLang="en-US" sz="1300">
              <a:latin typeface="ＭＳ Ｐゴシック"/>
            </a:rPr>
            <a:t>年度において消防費が類似団体平均を超えているのは、消防救急無線デジタル化事業等など建設事業に係る八代広域行政事務組合への負担金（</a:t>
          </a:r>
          <a:r>
            <a:rPr kumimoji="1" lang="en-US" altLang="ja-JP" sz="1300">
              <a:latin typeface="ＭＳ Ｐゴシック"/>
            </a:rPr>
            <a:t>1.1</a:t>
          </a:r>
          <a:r>
            <a:rPr kumimoji="1" lang="ja-JP" altLang="en-US" sz="1300">
              <a:latin typeface="ＭＳ Ｐゴシック"/>
            </a:rPr>
            <a:t>億円）の増によるものであり、教育費の数値が急激に低下しているのは、図書館建設事業（</a:t>
          </a:r>
          <a:r>
            <a:rPr kumimoji="1" lang="en-US" altLang="ja-JP" sz="1300">
              <a:latin typeface="ＭＳ Ｐゴシック"/>
            </a:rPr>
            <a:t>3.7</a:t>
          </a:r>
          <a:r>
            <a:rPr kumimoji="1" lang="ja-JP" altLang="en-US" sz="1300">
              <a:latin typeface="ＭＳ Ｐゴシック"/>
            </a:rPr>
            <a:t>億円）、小中学校校舎耐震・大規模改造事業（</a:t>
          </a:r>
          <a:r>
            <a:rPr kumimoji="1" lang="en-US" altLang="ja-JP" sz="1300">
              <a:latin typeface="ＭＳ Ｐゴシック"/>
            </a:rPr>
            <a:t>7.1</a:t>
          </a:r>
          <a:r>
            <a:rPr kumimoji="1" lang="ja-JP" altLang="en-US" sz="1300">
              <a:latin typeface="ＭＳ Ｐゴシック"/>
            </a:rPr>
            <a:t>億円）が前年度に完了したことによるものである。民生費と公債費については増加傾向を示しており、民生費では国民健康保険操出金や扶助的経費増などを要因として、また公債費においては、学校施設の耐震・大規模改造事業を始めとした多くの事業の償還発生の影響により平成</a:t>
          </a:r>
          <a:r>
            <a:rPr kumimoji="1" lang="en-US" altLang="ja-JP" sz="1300">
              <a:latin typeface="ＭＳ Ｐゴシック"/>
            </a:rPr>
            <a:t>27</a:t>
          </a:r>
          <a:r>
            <a:rPr kumimoji="1" lang="ja-JP" altLang="en-US" sz="1300">
              <a:latin typeface="ＭＳ Ｐゴシック"/>
            </a:rPr>
            <a:t>年度も増となった。特に公債費については、防災行政無線デジタル化など今後も大型事業を抱えていることに加え、平成</a:t>
          </a:r>
          <a:r>
            <a:rPr kumimoji="1" lang="en-US" altLang="ja-JP" sz="1300">
              <a:latin typeface="ＭＳ Ｐゴシック"/>
            </a:rPr>
            <a:t>28</a:t>
          </a:r>
          <a:r>
            <a:rPr kumimoji="1" lang="ja-JP" altLang="en-US" sz="1300">
              <a:latin typeface="ＭＳ Ｐゴシック"/>
            </a:rPr>
            <a:t>年熊本地震に係る災害復旧関連の借入れにより増加する見込みであることから、引き続き、財政措置の有利な起債選択を行い、後年度への実質負担をできるだけ軽減できるよう適正な起債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年度の合併から平成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年度までは財源不足を基金取崩しで補填したため減少傾向にあったが、平成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以降、国の経済対策交付金等により発生した余裕財源や歳出抑制による歳計剰余金を積極的に積み立ててきているため増加している。交付税の合併算定替終了に備えたものであり、今後減少する見込みであることに加え、熊本地震対応財源としても活用していることから、より一層効率的な管理に努める必要が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義務的経費や物件費が増加傾向にあるが、歳出全般の抑制等を図っており概ね良好である。今後、熊本地震の影響が懸念されるが、引き続き適正な財政運営に努める。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人件費等増に前年実質収支を予算財源としての繰越金に充て対応したこと、歳出不用額が例年と比較し少なかったことで、引き続きマイナスとなった。</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及び関連会計全てにおいて赤字は生じていないが、一般会計から各会計の操出金は増加傾向にあり、一般会計に対する負担は大きくなっている。各会計において、事業を検証し、使用料や税等の額の見直し（適正化）等による自主財源の確保など、事業の健全化に繋がる施策に早急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7" zoomScaleNormal="67"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6885645</v>
      </c>
      <c r="BO4" s="409"/>
      <c r="BP4" s="409"/>
      <c r="BQ4" s="409"/>
      <c r="BR4" s="409"/>
      <c r="BS4" s="409"/>
      <c r="BT4" s="409"/>
      <c r="BU4" s="410"/>
      <c r="BV4" s="408">
        <v>7793156</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11</v>
      </c>
      <c r="CU4" s="586"/>
      <c r="CV4" s="586"/>
      <c r="CW4" s="586"/>
      <c r="CX4" s="586"/>
      <c r="CY4" s="586"/>
      <c r="CZ4" s="586"/>
      <c r="DA4" s="587"/>
      <c r="DB4" s="585">
        <v>12.3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6416392</v>
      </c>
      <c r="BO5" s="414"/>
      <c r="BP5" s="414"/>
      <c r="BQ5" s="414"/>
      <c r="BR5" s="414"/>
      <c r="BS5" s="414"/>
      <c r="BT5" s="414"/>
      <c r="BU5" s="415"/>
      <c r="BV5" s="413">
        <v>7245744</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86.3</v>
      </c>
      <c r="CU5" s="384"/>
      <c r="CV5" s="384"/>
      <c r="CW5" s="384"/>
      <c r="CX5" s="384"/>
      <c r="CY5" s="384"/>
      <c r="CZ5" s="384"/>
      <c r="DA5" s="385"/>
      <c r="DB5" s="383">
        <v>85.9</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469253</v>
      </c>
      <c r="BO6" s="414"/>
      <c r="BP6" s="414"/>
      <c r="BQ6" s="414"/>
      <c r="BR6" s="414"/>
      <c r="BS6" s="414"/>
      <c r="BT6" s="414"/>
      <c r="BU6" s="415"/>
      <c r="BV6" s="413">
        <v>547412</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90.8</v>
      </c>
      <c r="CU6" s="560"/>
      <c r="CV6" s="560"/>
      <c r="CW6" s="560"/>
      <c r="CX6" s="560"/>
      <c r="CY6" s="560"/>
      <c r="CZ6" s="560"/>
      <c r="DA6" s="561"/>
      <c r="DB6" s="559">
        <v>90.8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8614</v>
      </c>
      <c r="BO7" s="414"/>
      <c r="BP7" s="414"/>
      <c r="BQ7" s="414"/>
      <c r="BR7" s="414"/>
      <c r="BS7" s="414"/>
      <c r="BT7" s="414"/>
      <c r="BU7" s="415"/>
      <c r="BV7" s="413">
        <v>47198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4184716</v>
      </c>
      <c r="CU7" s="414"/>
      <c r="CV7" s="414"/>
      <c r="CW7" s="414"/>
      <c r="CX7" s="414"/>
      <c r="CY7" s="414"/>
      <c r="CZ7" s="414"/>
      <c r="DA7" s="415"/>
      <c r="DB7" s="413">
        <v>4062544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460639</v>
      </c>
      <c r="BO8" s="414"/>
      <c r="BP8" s="414"/>
      <c r="BQ8" s="414"/>
      <c r="BR8" s="414"/>
      <c r="BS8" s="414"/>
      <c r="BT8" s="414"/>
      <c r="BU8" s="415"/>
      <c r="BV8" s="413">
        <v>500214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11994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-39575</v>
      </c>
      <c r="BO9" s="414"/>
      <c r="BP9" s="414"/>
      <c r="BQ9" s="414"/>
      <c r="BR9" s="414"/>
      <c r="BS9" s="414"/>
      <c r="BT9" s="414"/>
      <c r="BU9" s="415"/>
      <c r="BV9" s="413">
        <v>85190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10.6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12715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3165</v>
      </c>
      <c r="BO10" s="414"/>
      <c r="BP10" s="414"/>
      <c r="BQ10" s="414"/>
      <c r="BR10" s="414"/>
      <c r="BS10" s="414"/>
      <c r="BT10" s="414"/>
      <c r="BU10" s="415"/>
      <c r="BV10" s="413">
        <v>3439</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98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12493</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100000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12388</v>
      </c>
      <c r="S13" s="515"/>
      <c r="T13" s="515"/>
      <c r="U13" s="515"/>
      <c r="V13" s="516"/>
      <c r="W13" s="502" t="s">
        <v>122</v>
      </c>
      <c r="X13" s="426"/>
      <c r="Y13" s="426"/>
      <c r="Z13" s="426"/>
      <c r="AA13" s="426"/>
      <c r="AB13" s="427"/>
      <c r="AC13" s="389">
        <v>1704</v>
      </c>
      <c r="AD13" s="390"/>
      <c r="AE13" s="390"/>
      <c r="AF13" s="390"/>
      <c r="AG13" s="391"/>
      <c r="AH13" s="389">
        <v>1871</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-36410</v>
      </c>
      <c r="BO13" s="414"/>
      <c r="BP13" s="414"/>
      <c r="BQ13" s="414"/>
      <c r="BR13" s="414"/>
      <c r="BS13" s="414"/>
      <c r="BT13" s="414"/>
      <c r="BU13" s="415"/>
      <c r="BV13" s="413">
        <v>-11371</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12615</v>
      </c>
      <c r="S14" s="515"/>
      <c r="T14" s="515"/>
      <c r="U14" s="515"/>
      <c r="V14" s="516"/>
      <c r="W14" s="517"/>
      <c r="X14" s="429"/>
      <c r="Y14" s="429"/>
      <c r="Z14" s="429"/>
      <c r="AA14" s="429"/>
      <c r="AB14" s="430"/>
      <c r="AC14" s="507">
        <v>28.8</v>
      </c>
      <c r="AD14" s="508"/>
      <c r="AE14" s="508"/>
      <c r="AF14" s="508"/>
      <c r="AG14" s="509"/>
      <c r="AH14" s="507">
        <v>28.3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20.100000000000001</v>
      </c>
      <c r="CU14" s="486"/>
      <c r="CV14" s="486"/>
      <c r="CW14" s="486"/>
      <c r="CX14" s="486"/>
      <c r="CY14" s="486"/>
      <c r="CZ14" s="486"/>
      <c r="DA14" s="487"/>
      <c r="DB14" s="518">
        <v>30.9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12546</v>
      </c>
      <c r="S15" s="515"/>
      <c r="T15" s="515"/>
      <c r="U15" s="515"/>
      <c r="V15" s="516"/>
      <c r="W15" s="502" t="s">
        <v>129</v>
      </c>
      <c r="X15" s="426"/>
      <c r="Y15" s="426"/>
      <c r="Z15" s="426"/>
      <c r="AA15" s="426"/>
      <c r="AB15" s="427"/>
      <c r="AC15" s="389">
        <v>1143</v>
      </c>
      <c r="AD15" s="390"/>
      <c r="AE15" s="390"/>
      <c r="AF15" s="390"/>
      <c r="AG15" s="391"/>
      <c r="AH15" s="389">
        <v>1414</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966397</v>
      </c>
      <c r="BO15" s="409"/>
      <c r="BP15" s="409"/>
      <c r="BQ15" s="409"/>
      <c r="BR15" s="409"/>
      <c r="BS15" s="409"/>
      <c r="BT15" s="409"/>
      <c r="BU15" s="410"/>
      <c r="BV15" s="408">
        <v>892710</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19.3</v>
      </c>
      <c r="AD16" s="508"/>
      <c r="AE16" s="508"/>
      <c r="AF16" s="508"/>
      <c r="AG16" s="509"/>
      <c r="AH16" s="507">
        <v>21.4</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3350246</v>
      </c>
      <c r="BO16" s="414"/>
      <c r="BP16" s="414"/>
      <c r="BQ16" s="414"/>
      <c r="BR16" s="414"/>
      <c r="BS16" s="414"/>
      <c r="BT16" s="414"/>
      <c r="BU16" s="415"/>
      <c r="BV16" s="413">
        <v>3144784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3078</v>
      </c>
      <c r="AD17" s="390"/>
      <c r="AE17" s="390"/>
      <c r="AF17" s="390"/>
      <c r="AG17" s="391"/>
      <c r="AH17" s="389">
        <v>3303</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1200864</v>
      </c>
      <c r="BO17" s="414"/>
      <c r="BP17" s="414"/>
      <c r="BQ17" s="414"/>
      <c r="BR17" s="414"/>
      <c r="BS17" s="414"/>
      <c r="BT17" s="414"/>
      <c r="BU17" s="415"/>
      <c r="BV17" s="413">
        <v>1123844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33.36</v>
      </c>
      <c r="M18" s="478"/>
      <c r="N18" s="478"/>
      <c r="O18" s="478"/>
      <c r="P18" s="478"/>
      <c r="Q18" s="478"/>
      <c r="R18" s="479"/>
      <c r="S18" s="479"/>
      <c r="T18" s="479"/>
      <c r="U18" s="479"/>
      <c r="V18" s="480"/>
      <c r="W18" s="494"/>
      <c r="X18" s="495"/>
      <c r="Y18" s="495"/>
      <c r="Z18" s="495"/>
      <c r="AA18" s="495"/>
      <c r="AB18" s="503"/>
      <c r="AC18" s="377">
        <v>51.9</v>
      </c>
      <c r="AD18" s="378"/>
      <c r="AE18" s="378"/>
      <c r="AF18" s="378"/>
      <c r="AG18" s="481"/>
      <c r="AH18" s="377">
        <v>50</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3633824</v>
      </c>
      <c r="BO18" s="414"/>
      <c r="BP18" s="414"/>
      <c r="BQ18" s="414"/>
      <c r="BR18" s="414"/>
      <c r="BS18" s="414"/>
      <c r="BT18" s="414"/>
      <c r="BU18" s="415"/>
      <c r="BV18" s="413">
        <v>3495393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360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4869657</v>
      </c>
      <c r="BO19" s="414"/>
      <c r="BP19" s="414"/>
      <c r="BQ19" s="414"/>
      <c r="BR19" s="414"/>
      <c r="BS19" s="414"/>
      <c r="BT19" s="414"/>
      <c r="BU19" s="415"/>
      <c r="BV19" s="413">
        <v>4742595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3878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6409681</v>
      </c>
      <c r="BO23" s="414"/>
      <c r="BP23" s="414"/>
      <c r="BQ23" s="414"/>
      <c r="BR23" s="414"/>
      <c r="BS23" s="414"/>
      <c r="BT23" s="414"/>
      <c r="BU23" s="415"/>
      <c r="BV23" s="413">
        <v>6151378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7450</v>
      </c>
      <c r="R24" s="390"/>
      <c r="S24" s="390"/>
      <c r="T24" s="390"/>
      <c r="U24" s="390"/>
      <c r="V24" s="391"/>
      <c r="W24" s="455"/>
      <c r="X24" s="446"/>
      <c r="Y24" s="447"/>
      <c r="Z24" s="386" t="s">
        <v>153</v>
      </c>
      <c r="AA24" s="387"/>
      <c r="AB24" s="387"/>
      <c r="AC24" s="387"/>
      <c r="AD24" s="387"/>
      <c r="AE24" s="387"/>
      <c r="AF24" s="387"/>
      <c r="AG24" s="388"/>
      <c r="AH24" s="389">
        <v>110</v>
      </c>
      <c r="AI24" s="390"/>
      <c r="AJ24" s="390"/>
      <c r="AK24" s="390"/>
      <c r="AL24" s="391"/>
      <c r="AM24" s="389">
        <v>334180</v>
      </c>
      <c r="AN24" s="390"/>
      <c r="AO24" s="390"/>
      <c r="AP24" s="390"/>
      <c r="AQ24" s="390"/>
      <c r="AR24" s="391"/>
      <c r="AS24" s="389">
        <v>3038</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4689872</v>
      </c>
      <c r="BO24" s="414"/>
      <c r="BP24" s="414"/>
      <c r="BQ24" s="414"/>
      <c r="BR24" s="414"/>
      <c r="BS24" s="414"/>
      <c r="BT24" s="414"/>
      <c r="BU24" s="415"/>
      <c r="BV24" s="413">
        <v>4554749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5740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1046194</v>
      </c>
      <c r="BO25" s="409"/>
      <c r="BP25" s="409"/>
      <c r="BQ25" s="409"/>
      <c r="BR25" s="409"/>
      <c r="BS25" s="409"/>
      <c r="BT25" s="409"/>
      <c r="BU25" s="410"/>
      <c r="BV25" s="408">
        <v>318978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5330</v>
      </c>
      <c r="R26" s="390"/>
      <c r="S26" s="390"/>
      <c r="T26" s="390"/>
      <c r="U26" s="390"/>
      <c r="V26" s="391"/>
      <c r="W26" s="455"/>
      <c r="X26" s="446"/>
      <c r="Y26" s="447"/>
      <c r="Z26" s="386" t="s">
        <v>159</v>
      </c>
      <c r="AA26" s="468"/>
      <c r="AB26" s="468"/>
      <c r="AC26" s="468"/>
      <c r="AD26" s="468"/>
      <c r="AE26" s="468"/>
      <c r="AF26" s="468"/>
      <c r="AG26" s="469"/>
      <c r="AH26" s="389">
        <v>4</v>
      </c>
      <c r="AI26" s="390"/>
      <c r="AJ26" s="390"/>
      <c r="AK26" s="390"/>
      <c r="AL26" s="391"/>
      <c r="AM26" s="389">
        <v>10984</v>
      </c>
      <c r="AN26" s="390"/>
      <c r="AO26" s="390"/>
      <c r="AP26" s="390"/>
      <c r="AQ26" s="390"/>
      <c r="AR26" s="391"/>
      <c r="AS26" s="389">
        <v>2746</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3080</v>
      </c>
      <c r="R27" s="390"/>
      <c r="S27" s="390"/>
      <c r="T27" s="390"/>
      <c r="U27" s="390"/>
      <c r="V27" s="391"/>
      <c r="W27" s="455"/>
      <c r="X27" s="446"/>
      <c r="Y27" s="447"/>
      <c r="Z27" s="386" t="s">
        <v>162</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53763</v>
      </c>
      <c r="BO27" s="417"/>
      <c r="BP27" s="417"/>
      <c r="BQ27" s="417"/>
      <c r="BR27" s="417"/>
      <c r="BS27" s="417"/>
      <c r="BT27" s="417"/>
      <c r="BU27" s="418"/>
      <c r="BV27" s="416">
        <v>111791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2540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2625122</v>
      </c>
      <c r="BO28" s="409"/>
      <c r="BP28" s="409"/>
      <c r="BQ28" s="409"/>
      <c r="BR28" s="409"/>
      <c r="BS28" s="409"/>
      <c r="BT28" s="409"/>
      <c r="BU28" s="410"/>
      <c r="BV28" s="408">
        <v>2361957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10</v>
      </c>
      <c r="M29" s="390"/>
      <c r="N29" s="390"/>
      <c r="O29" s="390"/>
      <c r="P29" s="391"/>
      <c r="Q29" s="389">
        <v>2310</v>
      </c>
      <c r="R29" s="390"/>
      <c r="S29" s="390"/>
      <c r="T29" s="390"/>
      <c r="U29" s="390"/>
      <c r="V29" s="391"/>
      <c r="W29" s="456"/>
      <c r="X29" s="457"/>
      <c r="Y29" s="458"/>
      <c r="Z29" s="386" t="s">
        <v>169</v>
      </c>
      <c r="AA29" s="387"/>
      <c r="AB29" s="387"/>
      <c r="AC29" s="387"/>
      <c r="AD29" s="387"/>
      <c r="AE29" s="387"/>
      <c r="AF29" s="387"/>
      <c r="AG29" s="388"/>
      <c r="AH29" s="389">
        <v>110</v>
      </c>
      <c r="AI29" s="390"/>
      <c r="AJ29" s="390"/>
      <c r="AK29" s="390"/>
      <c r="AL29" s="391"/>
      <c r="AM29" s="389">
        <v>334180</v>
      </c>
      <c r="AN29" s="390"/>
      <c r="AO29" s="390"/>
      <c r="AP29" s="390"/>
      <c r="AQ29" s="390"/>
      <c r="AR29" s="391"/>
      <c r="AS29" s="389">
        <v>3038</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50951</v>
      </c>
      <c r="BO29" s="414"/>
      <c r="BP29" s="414"/>
      <c r="BQ29" s="414"/>
      <c r="BR29" s="414"/>
      <c r="BS29" s="414"/>
      <c r="BT29" s="414"/>
      <c r="BU29" s="415"/>
      <c r="BV29" s="413">
        <v>50905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95.3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758558</v>
      </c>
      <c r="BO30" s="417"/>
      <c r="BP30" s="417"/>
      <c r="BQ30" s="417"/>
      <c r="BR30" s="417"/>
      <c r="BS30" s="417"/>
      <c r="BT30" s="417"/>
      <c r="BU30" s="418"/>
      <c r="BV30" s="416">
        <v>816473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熊本県市町村総合事務組合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宮原まちづくり(株)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宅地開発事業特別会計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氷川町及び八代市中学校組合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(有)氷川町まちづくり振興会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八代広域行政事務組合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八代生活環境事務組合（一般会計）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八代生活環境事務組合（水道事業会計）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熊本県後期高齢者医療広域連合（一般会計）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熊本県後期高齢者医療広域連合（後期高齢者医療特別会計）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8" zoomScaleNormal="6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0" t="s">
        <v>520</v>
      </c>
      <c r="D34" s="1180"/>
      <c r="E34" s="1181"/>
      <c r="F34" s="32">
        <v>9.16</v>
      </c>
      <c r="G34" s="33">
        <v>8.43</v>
      </c>
      <c r="H34" s="33">
        <v>10.02</v>
      </c>
      <c r="I34" s="33">
        <v>12.31</v>
      </c>
      <c r="J34" s="34">
        <v>11</v>
      </c>
      <c r="K34" s="22"/>
      <c r="L34" s="22"/>
      <c r="M34" s="22"/>
      <c r="N34" s="22"/>
      <c r="O34" s="22"/>
      <c r="P34" s="22"/>
    </row>
    <row r="35" spans="1:16" ht="39" customHeight="1" x14ac:dyDescent="0.15">
      <c r="A35" s="22"/>
      <c r="B35" s="35"/>
      <c r="C35" s="1174" t="s">
        <v>521</v>
      </c>
      <c r="D35" s="1175"/>
      <c r="E35" s="1176"/>
      <c r="F35" s="36">
        <v>2.0299999999999998</v>
      </c>
      <c r="G35" s="37">
        <v>3.48</v>
      </c>
      <c r="H35" s="37">
        <v>2.8</v>
      </c>
      <c r="I35" s="37">
        <v>3.21</v>
      </c>
      <c r="J35" s="38">
        <v>2.0299999999999998</v>
      </c>
      <c r="K35" s="22"/>
      <c r="L35" s="22"/>
      <c r="M35" s="22"/>
      <c r="N35" s="22"/>
      <c r="O35" s="22"/>
      <c r="P35" s="22"/>
    </row>
    <row r="36" spans="1:16" ht="39" customHeight="1" x14ac:dyDescent="0.15">
      <c r="A36" s="22"/>
      <c r="B36" s="35"/>
      <c r="C36" s="1174" t="s">
        <v>522</v>
      </c>
      <c r="D36" s="1175"/>
      <c r="E36" s="1176"/>
      <c r="F36" s="36">
        <v>1.78</v>
      </c>
      <c r="G36" s="37">
        <v>2.37</v>
      </c>
      <c r="H36" s="37">
        <v>2.61</v>
      </c>
      <c r="I36" s="37">
        <v>2.4</v>
      </c>
      <c r="J36" s="38">
        <v>1.66</v>
      </c>
      <c r="K36" s="22"/>
      <c r="L36" s="22"/>
      <c r="M36" s="22"/>
      <c r="N36" s="22"/>
      <c r="O36" s="22"/>
      <c r="P36" s="22"/>
    </row>
    <row r="37" spans="1:16" ht="39" customHeight="1" x14ac:dyDescent="0.15">
      <c r="A37" s="22"/>
      <c r="B37" s="35"/>
      <c r="C37" s="1174" t="s">
        <v>523</v>
      </c>
      <c r="D37" s="1175"/>
      <c r="E37" s="1176"/>
      <c r="F37" s="36">
        <v>0.2</v>
      </c>
      <c r="G37" s="37">
        <v>0.42</v>
      </c>
      <c r="H37" s="37">
        <v>0.5</v>
      </c>
      <c r="I37" s="37">
        <v>0.56000000000000005</v>
      </c>
      <c r="J37" s="38">
        <v>0.24</v>
      </c>
      <c r="K37" s="22"/>
      <c r="L37" s="22"/>
      <c r="M37" s="22"/>
      <c r="N37" s="22"/>
      <c r="O37" s="22"/>
      <c r="P37" s="22"/>
    </row>
    <row r="38" spans="1:16" ht="39" customHeight="1" x14ac:dyDescent="0.15">
      <c r="A38" s="22"/>
      <c r="B38" s="35"/>
      <c r="C38" s="1174" t="s">
        <v>524</v>
      </c>
      <c r="D38" s="1175"/>
      <c r="E38" s="1176"/>
      <c r="F38" s="36">
        <v>0.01</v>
      </c>
      <c r="G38" s="37">
        <v>0.01</v>
      </c>
      <c r="H38" s="37">
        <v>0.02</v>
      </c>
      <c r="I38" s="37">
        <v>0.01</v>
      </c>
      <c r="J38" s="38">
        <v>0</v>
      </c>
      <c r="K38" s="22"/>
      <c r="L38" s="22"/>
      <c r="M38" s="22"/>
      <c r="N38" s="22"/>
      <c r="O38" s="22"/>
      <c r="P38" s="22"/>
    </row>
    <row r="39" spans="1:16" ht="39" customHeight="1" x14ac:dyDescent="0.15">
      <c r="A39" s="22"/>
      <c r="B39" s="35"/>
      <c r="C39" s="1174" t="s">
        <v>525</v>
      </c>
      <c r="D39" s="1175"/>
      <c r="E39" s="1176"/>
      <c r="F39" s="36">
        <v>0</v>
      </c>
      <c r="G39" s="37">
        <v>0</v>
      </c>
      <c r="H39" s="37">
        <v>0</v>
      </c>
      <c r="I39" s="37">
        <v>0</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526</v>
      </c>
      <c r="D42" s="1175"/>
      <c r="E42" s="1176"/>
      <c r="F42" s="36" t="s">
        <v>473</v>
      </c>
      <c r="G42" s="37" t="s">
        <v>473</v>
      </c>
      <c r="H42" s="37" t="s">
        <v>473</v>
      </c>
      <c r="I42" s="37" t="s">
        <v>473</v>
      </c>
      <c r="J42" s="38" t="s">
        <v>473</v>
      </c>
      <c r="K42" s="22"/>
      <c r="L42" s="22"/>
      <c r="M42" s="22"/>
      <c r="N42" s="22"/>
      <c r="O42" s="22"/>
      <c r="P42" s="22"/>
    </row>
    <row r="43" spans="1:16" ht="39" customHeight="1" thickBot="1" x14ac:dyDescent="0.2">
      <c r="A43" s="22"/>
      <c r="B43" s="40"/>
      <c r="C43" s="1177" t="s">
        <v>527</v>
      </c>
      <c r="D43" s="1178"/>
      <c r="E43" s="1179"/>
      <c r="F43" s="41" t="s">
        <v>473</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9" zoomScaleNormal="6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585</v>
      </c>
      <c r="L45" s="60">
        <v>540</v>
      </c>
      <c r="M45" s="60">
        <v>532</v>
      </c>
      <c r="N45" s="60">
        <v>541</v>
      </c>
      <c r="O45" s="61">
        <v>603</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473</v>
      </c>
      <c r="L46" s="64" t="s">
        <v>473</v>
      </c>
      <c r="M46" s="64" t="s">
        <v>473</v>
      </c>
      <c r="N46" s="64" t="s">
        <v>473</v>
      </c>
      <c r="O46" s="65" t="s">
        <v>473</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473</v>
      </c>
      <c r="L47" s="64" t="s">
        <v>473</v>
      </c>
      <c r="M47" s="64" t="s">
        <v>473</v>
      </c>
      <c r="N47" s="64" t="s">
        <v>473</v>
      </c>
      <c r="O47" s="65" t="s">
        <v>473</v>
      </c>
      <c r="P47" s="48"/>
      <c r="Q47" s="48"/>
      <c r="R47" s="48"/>
      <c r="S47" s="48"/>
      <c r="T47" s="48"/>
      <c r="U47" s="48"/>
    </row>
    <row r="48" spans="1:21" ht="30.75" customHeight="1" x14ac:dyDescent="0.15">
      <c r="A48" s="48"/>
      <c r="B48" s="1192"/>
      <c r="C48" s="1193"/>
      <c r="D48" s="62"/>
      <c r="E48" s="1184" t="s">
        <v>14</v>
      </c>
      <c r="F48" s="1184"/>
      <c r="G48" s="1184"/>
      <c r="H48" s="1184"/>
      <c r="I48" s="1184"/>
      <c r="J48" s="1185"/>
      <c r="K48" s="63">
        <v>256</v>
      </c>
      <c r="L48" s="64">
        <v>285</v>
      </c>
      <c r="M48" s="64">
        <v>289</v>
      </c>
      <c r="N48" s="64">
        <v>251</v>
      </c>
      <c r="O48" s="65">
        <v>243</v>
      </c>
      <c r="P48" s="48"/>
      <c r="Q48" s="48"/>
      <c r="R48" s="48"/>
      <c r="S48" s="48"/>
      <c r="T48" s="48"/>
      <c r="U48" s="48"/>
    </row>
    <row r="49" spans="1:21" ht="30.75" customHeight="1" x14ac:dyDescent="0.15">
      <c r="A49" s="48"/>
      <c r="B49" s="1192"/>
      <c r="C49" s="1193"/>
      <c r="D49" s="62"/>
      <c r="E49" s="1184" t="s">
        <v>15</v>
      </c>
      <c r="F49" s="1184"/>
      <c r="G49" s="1184"/>
      <c r="H49" s="1184"/>
      <c r="I49" s="1184"/>
      <c r="J49" s="1185"/>
      <c r="K49" s="63">
        <v>296</v>
      </c>
      <c r="L49" s="64">
        <v>302</v>
      </c>
      <c r="M49" s="64">
        <v>253</v>
      </c>
      <c r="N49" s="64">
        <v>146</v>
      </c>
      <c r="O49" s="65">
        <v>146</v>
      </c>
      <c r="P49" s="48"/>
      <c r="Q49" s="48"/>
      <c r="R49" s="48"/>
      <c r="S49" s="48"/>
      <c r="T49" s="48"/>
      <c r="U49" s="48"/>
    </row>
    <row r="50" spans="1:21" ht="30.75" customHeight="1" x14ac:dyDescent="0.15">
      <c r="A50" s="48"/>
      <c r="B50" s="1192"/>
      <c r="C50" s="1193"/>
      <c r="D50" s="62"/>
      <c r="E50" s="1184" t="s">
        <v>16</v>
      </c>
      <c r="F50" s="1184"/>
      <c r="G50" s="1184"/>
      <c r="H50" s="1184"/>
      <c r="I50" s="1184"/>
      <c r="J50" s="1185"/>
      <c r="K50" s="63">
        <v>45</v>
      </c>
      <c r="L50" s="64">
        <v>37</v>
      </c>
      <c r="M50" s="64">
        <v>56</v>
      </c>
      <c r="N50" s="64">
        <v>19</v>
      </c>
      <c r="O50" s="65">
        <v>7</v>
      </c>
      <c r="P50" s="48"/>
      <c r="Q50" s="48"/>
      <c r="R50" s="48"/>
      <c r="S50" s="48"/>
      <c r="T50" s="48"/>
      <c r="U50" s="48"/>
    </row>
    <row r="51" spans="1:21" ht="30.75" customHeight="1" x14ac:dyDescent="0.15">
      <c r="A51" s="48"/>
      <c r="B51" s="1194"/>
      <c r="C51" s="1195"/>
      <c r="D51" s="66"/>
      <c r="E51" s="1184" t="s">
        <v>17</v>
      </c>
      <c r="F51" s="1184"/>
      <c r="G51" s="1184"/>
      <c r="H51" s="1184"/>
      <c r="I51" s="1184"/>
      <c r="J51" s="1185"/>
      <c r="K51" s="63" t="s">
        <v>473</v>
      </c>
      <c r="L51" s="64" t="s">
        <v>473</v>
      </c>
      <c r="M51" s="64" t="s">
        <v>473</v>
      </c>
      <c r="N51" s="64" t="s">
        <v>473</v>
      </c>
      <c r="O51" s="65" t="s">
        <v>473</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742</v>
      </c>
      <c r="L52" s="64">
        <v>776</v>
      </c>
      <c r="M52" s="64">
        <v>750</v>
      </c>
      <c r="N52" s="64">
        <v>730</v>
      </c>
      <c r="O52" s="65">
        <v>750</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440</v>
      </c>
      <c r="L53" s="69">
        <v>388</v>
      </c>
      <c r="M53" s="69">
        <v>380</v>
      </c>
      <c r="N53" s="69">
        <v>227</v>
      </c>
      <c r="O53" s="70">
        <v>249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8" zoomScaleNormal="6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210" t="s">
        <v>23</v>
      </c>
      <c r="C41" s="1211"/>
      <c r="D41" s="81"/>
      <c r="E41" s="1212" t="s">
        <v>24</v>
      </c>
      <c r="F41" s="1212"/>
      <c r="G41" s="1212"/>
      <c r="H41" s="1213"/>
      <c r="I41" s="82">
        <v>5295</v>
      </c>
      <c r="J41" s="83">
        <v>5321</v>
      </c>
      <c r="K41" s="83">
        <v>5412</v>
      </c>
      <c r="L41" s="83">
        <v>6151</v>
      </c>
      <c r="M41" s="84">
        <v>6410</v>
      </c>
    </row>
    <row r="42" spans="2:13" ht="27.75" customHeight="1" x14ac:dyDescent="0.15">
      <c r="B42" s="1200"/>
      <c r="C42" s="1201"/>
      <c r="D42" s="85"/>
      <c r="E42" s="1204" t="s">
        <v>25</v>
      </c>
      <c r="F42" s="1204"/>
      <c r="G42" s="1204"/>
      <c r="H42" s="1205"/>
      <c r="I42" s="86" t="s">
        <v>473</v>
      </c>
      <c r="J42" s="87" t="s">
        <v>473</v>
      </c>
      <c r="K42" s="87" t="s">
        <v>473</v>
      </c>
      <c r="L42" s="87" t="s">
        <v>473</v>
      </c>
      <c r="M42" s="88" t="s">
        <v>473</v>
      </c>
    </row>
    <row r="43" spans="2:13" ht="27.75" customHeight="1" x14ac:dyDescent="0.15">
      <c r="B43" s="1200"/>
      <c r="C43" s="1201"/>
      <c r="D43" s="85"/>
      <c r="E43" s="1204" t="s">
        <v>26</v>
      </c>
      <c r="F43" s="1204"/>
      <c r="G43" s="1204"/>
      <c r="H43" s="1205"/>
      <c r="I43" s="86">
        <v>3779</v>
      </c>
      <c r="J43" s="87">
        <v>3709</v>
      </c>
      <c r="K43" s="87">
        <v>3698</v>
      </c>
      <c r="L43" s="87">
        <v>3628</v>
      </c>
      <c r="M43" s="88">
        <v>3443</v>
      </c>
    </row>
    <row r="44" spans="2:13" ht="27.75" customHeight="1" x14ac:dyDescent="0.15">
      <c r="B44" s="1200"/>
      <c r="C44" s="1201"/>
      <c r="D44" s="85"/>
      <c r="E44" s="1204" t="s">
        <v>27</v>
      </c>
      <c r="F44" s="1204"/>
      <c r="G44" s="1204"/>
      <c r="H44" s="1205"/>
      <c r="I44" s="86">
        <v>910</v>
      </c>
      <c r="J44" s="87">
        <v>665</v>
      </c>
      <c r="K44" s="87">
        <v>583</v>
      </c>
      <c r="L44" s="87">
        <v>462</v>
      </c>
      <c r="M44" s="88">
        <v>342</v>
      </c>
    </row>
    <row r="45" spans="2:13" ht="27.75" customHeight="1" x14ac:dyDescent="0.15">
      <c r="B45" s="1200"/>
      <c r="C45" s="1201"/>
      <c r="D45" s="85"/>
      <c r="E45" s="1204" t="s">
        <v>28</v>
      </c>
      <c r="F45" s="1204"/>
      <c r="G45" s="1204"/>
      <c r="H45" s="1205"/>
      <c r="I45" s="86">
        <v>1191</v>
      </c>
      <c r="J45" s="87">
        <v>1168</v>
      </c>
      <c r="K45" s="87">
        <v>1152</v>
      </c>
      <c r="L45" s="87">
        <v>1076</v>
      </c>
      <c r="M45" s="88">
        <v>1040</v>
      </c>
    </row>
    <row r="46" spans="2:13" ht="27.75" customHeight="1" x14ac:dyDescent="0.15">
      <c r="B46" s="1200"/>
      <c r="C46" s="1201"/>
      <c r="D46" s="85"/>
      <c r="E46" s="1204" t="s">
        <v>29</v>
      </c>
      <c r="F46" s="1204"/>
      <c r="G46" s="1204"/>
      <c r="H46" s="1205"/>
      <c r="I46" s="86">
        <v>6</v>
      </c>
      <c r="J46" s="87" t="s">
        <v>473</v>
      </c>
      <c r="K46" s="87" t="s">
        <v>473</v>
      </c>
      <c r="L46" s="87" t="s">
        <v>473</v>
      </c>
      <c r="M46" s="88" t="s">
        <v>473</v>
      </c>
    </row>
    <row r="47" spans="2:13" ht="27.75" customHeight="1" x14ac:dyDescent="0.15">
      <c r="B47" s="1200"/>
      <c r="C47" s="1201"/>
      <c r="D47" s="85"/>
      <c r="E47" s="1204" t="s">
        <v>30</v>
      </c>
      <c r="F47" s="1204"/>
      <c r="G47" s="1204"/>
      <c r="H47" s="1205"/>
      <c r="I47" s="86" t="s">
        <v>473</v>
      </c>
      <c r="J47" s="87" t="s">
        <v>473</v>
      </c>
      <c r="K47" s="87" t="s">
        <v>473</v>
      </c>
      <c r="L47" s="87" t="s">
        <v>473</v>
      </c>
      <c r="M47" s="88" t="s">
        <v>473</v>
      </c>
    </row>
    <row r="48" spans="2:13" ht="27.75" customHeight="1" x14ac:dyDescent="0.15">
      <c r="B48" s="1202"/>
      <c r="C48" s="1203"/>
      <c r="D48" s="85"/>
      <c r="E48" s="1204" t="s">
        <v>31</v>
      </c>
      <c r="F48" s="1204"/>
      <c r="G48" s="1204"/>
      <c r="H48" s="1205"/>
      <c r="I48" s="86" t="s">
        <v>473</v>
      </c>
      <c r="J48" s="87" t="s">
        <v>473</v>
      </c>
      <c r="K48" s="87" t="s">
        <v>473</v>
      </c>
      <c r="L48" s="87" t="s">
        <v>473</v>
      </c>
      <c r="M48" s="88" t="s">
        <v>473</v>
      </c>
    </row>
    <row r="49" spans="2:13" ht="27.75" customHeight="1" x14ac:dyDescent="0.15">
      <c r="B49" s="1198" t="s">
        <v>32</v>
      </c>
      <c r="C49" s="1199"/>
      <c r="D49" s="89"/>
      <c r="E49" s="1204" t="s">
        <v>33</v>
      </c>
      <c r="F49" s="1204"/>
      <c r="G49" s="1204"/>
      <c r="H49" s="1205"/>
      <c r="I49" s="86">
        <v>2485</v>
      </c>
      <c r="J49" s="87">
        <v>2619</v>
      </c>
      <c r="K49" s="87">
        <v>2710</v>
      </c>
      <c r="L49" s="87">
        <v>2720</v>
      </c>
      <c r="M49" s="88">
        <v>2940</v>
      </c>
    </row>
    <row r="50" spans="2:13" ht="27.75" customHeight="1" x14ac:dyDescent="0.15">
      <c r="B50" s="1200"/>
      <c r="C50" s="1201"/>
      <c r="D50" s="85"/>
      <c r="E50" s="1204" t="s">
        <v>34</v>
      </c>
      <c r="F50" s="1204"/>
      <c r="G50" s="1204"/>
      <c r="H50" s="1205"/>
      <c r="I50" s="86">
        <v>350</v>
      </c>
      <c r="J50" s="87">
        <v>334</v>
      </c>
      <c r="K50" s="87">
        <v>309</v>
      </c>
      <c r="L50" s="87">
        <v>261</v>
      </c>
      <c r="M50" s="88">
        <v>251</v>
      </c>
    </row>
    <row r="51" spans="2:13" ht="27.75" customHeight="1" x14ac:dyDescent="0.15">
      <c r="B51" s="1202"/>
      <c r="C51" s="1203"/>
      <c r="D51" s="85"/>
      <c r="E51" s="1204" t="s">
        <v>35</v>
      </c>
      <c r="F51" s="1204"/>
      <c r="G51" s="1204"/>
      <c r="H51" s="1205"/>
      <c r="I51" s="86">
        <v>7312</v>
      </c>
      <c r="J51" s="87">
        <v>7243</v>
      </c>
      <c r="K51" s="87">
        <v>7215</v>
      </c>
      <c r="L51" s="87">
        <v>7292</v>
      </c>
      <c r="M51" s="88">
        <v>7346</v>
      </c>
    </row>
    <row r="52" spans="2:13" ht="27.75" customHeight="1" thickBot="1" x14ac:dyDescent="0.2">
      <c r="B52" s="1206" t="s">
        <v>20</v>
      </c>
      <c r="C52" s="1207"/>
      <c r="D52" s="90"/>
      <c r="E52" s="1208" t="s">
        <v>36</v>
      </c>
      <c r="F52" s="1208"/>
      <c r="G52" s="1208"/>
      <c r="H52" s="1209"/>
      <c r="I52" s="91">
        <v>1033</v>
      </c>
      <c r="J52" s="92">
        <v>669</v>
      </c>
      <c r="K52" s="92">
        <v>612</v>
      </c>
      <c r="L52" s="92">
        <v>1044</v>
      </c>
      <c r="M52" s="93">
        <v>697</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50"/>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35"/>
      <c r="H50" s="1236"/>
      <c r="I50" s="1236"/>
      <c r="J50" s="1237"/>
      <c r="K50" s="354" t="s">
        <v>513</v>
      </c>
      <c r="L50" s="354" t="s">
        <v>514</v>
      </c>
      <c r="M50" s="354" t="s">
        <v>515</v>
      </c>
      <c r="N50" s="354" t="s">
        <v>516</v>
      </c>
      <c r="O50" s="354" t="s">
        <v>517</v>
      </c>
    </row>
    <row r="51" spans="1:17" x14ac:dyDescent="0.15">
      <c r="B51" s="248"/>
      <c r="C51" s="244"/>
      <c r="D51" s="244"/>
      <c r="E51" s="244"/>
      <c r="F51" s="244"/>
      <c r="G51" s="1238" t="s">
        <v>548</v>
      </c>
      <c r="H51" s="1239"/>
      <c r="I51" s="1244" t="s">
        <v>549</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550</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551</v>
      </c>
      <c r="H55" s="1219"/>
      <c r="I55" s="1224" t="s">
        <v>549</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552</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26" t="s">
        <v>556</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35"/>
      <c r="H72" s="1236"/>
      <c r="I72" s="1236"/>
      <c r="J72" s="1237"/>
      <c r="K72" s="354" t="s">
        <v>513</v>
      </c>
      <c r="L72" s="354" t="s">
        <v>514</v>
      </c>
      <c r="M72" s="354" t="s">
        <v>515</v>
      </c>
      <c r="N72" s="354" t="s">
        <v>516</v>
      </c>
      <c r="O72" s="354" t="s">
        <v>517</v>
      </c>
    </row>
    <row r="73" spans="2:30" x14ac:dyDescent="0.15">
      <c r="B73" s="248"/>
      <c r="C73" s="244"/>
      <c r="D73" s="244"/>
      <c r="E73" s="244"/>
      <c r="F73" s="244"/>
      <c r="G73" s="1238" t="s">
        <v>548</v>
      </c>
      <c r="H73" s="1239"/>
      <c r="I73" s="1244" t="s">
        <v>549</v>
      </c>
      <c r="J73" s="1244"/>
      <c r="K73" s="1225">
        <v>29.6</v>
      </c>
      <c r="L73" s="1225">
        <v>19.600000000000001</v>
      </c>
      <c r="M73" s="1214">
        <v>17.8</v>
      </c>
      <c r="N73" s="1214">
        <v>30.9</v>
      </c>
      <c r="O73" s="1214">
        <v>20.100000000000001</v>
      </c>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555</v>
      </c>
      <c r="J75" s="1224"/>
      <c r="K75" s="1246">
        <v>13.5</v>
      </c>
      <c r="L75" s="1246">
        <v>12</v>
      </c>
      <c r="M75" s="1246">
        <v>11.6</v>
      </c>
      <c r="N75" s="1246">
        <v>9.6999999999999993</v>
      </c>
      <c r="O75" s="1246">
        <v>8.3000000000000007</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551</v>
      </c>
      <c r="H77" s="1219"/>
      <c r="I77" s="1224" t="s">
        <v>549</v>
      </c>
      <c r="J77" s="1224"/>
      <c r="K77" s="1225">
        <v>74.8</v>
      </c>
      <c r="L77" s="1225">
        <v>64.7</v>
      </c>
      <c r="M77" s="1214">
        <v>55.2</v>
      </c>
      <c r="N77" s="1214">
        <v>54</v>
      </c>
      <c r="O77" s="1214">
        <v>58.9</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555</v>
      </c>
      <c r="J79" s="1216"/>
      <c r="K79" s="1217">
        <v>14.5</v>
      </c>
      <c r="L79" s="1217">
        <v>13.3</v>
      </c>
      <c r="M79" s="1217">
        <v>12.5</v>
      </c>
      <c r="N79" s="1217">
        <v>11.5</v>
      </c>
      <c r="O79" s="1217">
        <v>10.8</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512</v>
      </c>
      <c r="G2" s="111"/>
      <c r="H2" s="112"/>
    </row>
    <row r="3" spans="1:8" x14ac:dyDescent="0.15">
      <c r="A3" s="108" t="s">
        <v>505</v>
      </c>
      <c r="B3" s="113"/>
      <c r="C3" s="114"/>
      <c r="D3" s="115">
        <v>47629</v>
      </c>
      <c r="E3" s="116"/>
      <c r="F3" s="117">
        <v>117242</v>
      </c>
      <c r="G3" s="118"/>
      <c r="H3" s="119"/>
    </row>
    <row r="4" spans="1:8" x14ac:dyDescent="0.15">
      <c r="A4" s="120"/>
      <c r="B4" s="121"/>
      <c r="C4" s="122"/>
      <c r="D4" s="123">
        <v>20370</v>
      </c>
      <c r="E4" s="124"/>
      <c r="F4" s="125">
        <v>59388</v>
      </c>
      <c r="G4" s="126"/>
      <c r="H4" s="127"/>
    </row>
    <row r="5" spans="1:8" x14ac:dyDescent="0.15">
      <c r="A5" s="108" t="s">
        <v>507</v>
      </c>
      <c r="B5" s="113"/>
      <c r="C5" s="114"/>
      <c r="D5" s="115">
        <v>90152</v>
      </c>
      <c r="E5" s="116"/>
      <c r="F5" s="117">
        <v>114097</v>
      </c>
      <c r="G5" s="118"/>
      <c r="H5" s="119"/>
    </row>
    <row r="6" spans="1:8" x14ac:dyDescent="0.15">
      <c r="A6" s="120"/>
      <c r="B6" s="121"/>
      <c r="C6" s="122"/>
      <c r="D6" s="123">
        <v>28905</v>
      </c>
      <c r="E6" s="124"/>
      <c r="F6" s="125">
        <v>61630</v>
      </c>
      <c r="G6" s="126"/>
      <c r="H6" s="127"/>
    </row>
    <row r="7" spans="1:8" x14ac:dyDescent="0.15">
      <c r="A7" s="108" t="s">
        <v>508</v>
      </c>
      <c r="B7" s="113"/>
      <c r="C7" s="114"/>
      <c r="D7" s="115">
        <v>132815</v>
      </c>
      <c r="E7" s="116"/>
      <c r="F7" s="117">
        <v>136577</v>
      </c>
      <c r="G7" s="118"/>
      <c r="H7" s="119"/>
    </row>
    <row r="8" spans="1:8" x14ac:dyDescent="0.15">
      <c r="A8" s="120"/>
      <c r="B8" s="121"/>
      <c r="C8" s="122"/>
      <c r="D8" s="123">
        <v>25653</v>
      </c>
      <c r="E8" s="124"/>
      <c r="F8" s="125">
        <v>59645</v>
      </c>
      <c r="G8" s="126"/>
      <c r="H8" s="127"/>
    </row>
    <row r="9" spans="1:8" x14ac:dyDescent="0.15">
      <c r="A9" s="108" t="s">
        <v>509</v>
      </c>
      <c r="B9" s="113"/>
      <c r="C9" s="114"/>
      <c r="D9" s="115">
        <v>164953</v>
      </c>
      <c r="E9" s="116"/>
      <c r="F9" s="117">
        <v>132212</v>
      </c>
      <c r="G9" s="118"/>
      <c r="H9" s="119"/>
    </row>
    <row r="10" spans="1:8" x14ac:dyDescent="0.15">
      <c r="A10" s="120"/>
      <c r="B10" s="121"/>
      <c r="C10" s="122"/>
      <c r="D10" s="123">
        <v>71377</v>
      </c>
      <c r="E10" s="124"/>
      <c r="F10" s="125">
        <v>67114</v>
      </c>
      <c r="G10" s="126"/>
      <c r="H10" s="127"/>
    </row>
    <row r="11" spans="1:8" x14ac:dyDescent="0.15">
      <c r="A11" s="108" t="s">
        <v>510</v>
      </c>
      <c r="B11" s="113"/>
      <c r="C11" s="114"/>
      <c r="D11" s="115">
        <v>57820</v>
      </c>
      <c r="E11" s="116"/>
      <c r="F11" s="117">
        <v>93741</v>
      </c>
      <c r="G11" s="118"/>
      <c r="H11" s="119"/>
    </row>
    <row r="12" spans="1:8" x14ac:dyDescent="0.15">
      <c r="A12" s="120"/>
      <c r="B12" s="121"/>
      <c r="C12" s="128"/>
      <c r="D12" s="123">
        <v>33560</v>
      </c>
      <c r="E12" s="124"/>
      <c r="F12" s="125">
        <v>46285</v>
      </c>
      <c r="G12" s="126"/>
      <c r="H12" s="127"/>
    </row>
    <row r="13" spans="1:8" x14ac:dyDescent="0.15">
      <c r="A13" s="108"/>
      <c r="B13" s="113"/>
      <c r="C13" s="129"/>
      <c r="D13" s="130">
        <v>98674</v>
      </c>
      <c r="E13" s="131"/>
      <c r="F13" s="132">
        <v>118774</v>
      </c>
      <c r="G13" s="133"/>
      <c r="H13" s="119"/>
    </row>
    <row r="14" spans="1:8" x14ac:dyDescent="0.15">
      <c r="A14" s="120"/>
      <c r="B14" s="121"/>
      <c r="C14" s="122"/>
      <c r="D14" s="123">
        <v>35973</v>
      </c>
      <c r="E14" s="124"/>
      <c r="F14" s="125">
        <v>58812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9.17</v>
      </c>
      <c r="C19" s="134">
        <f>ROUND(VALUE(SUBSTITUTE(実質収支比率等に係る経年分析!G$48,"▲","-")),2)</f>
        <v>8.44</v>
      </c>
      <c r="D19" s="134">
        <f>ROUND(VALUE(SUBSTITUTE(実質収支比率等に係る経年分析!H$48,"▲","-")),2)</f>
        <v>10.029999999999999</v>
      </c>
      <c r="E19" s="134">
        <f>ROUND(VALUE(SUBSTITUTE(実質収支比率等に係る経年分析!I$48,"▲","-")),2)</f>
        <v>12.31</v>
      </c>
      <c r="F19" s="134">
        <f>ROUND(VALUE(SUBSTITUTE(実質収支比率等に係る経年分析!J$48,"▲","-")),2)</f>
        <v>11.01</v>
      </c>
    </row>
    <row r="20" spans="1:11" x14ac:dyDescent="0.15">
      <c r="A20" s="134" t="s">
        <v>41</v>
      </c>
      <c r="B20" s="134">
        <f>ROUND(VALUE(SUBSTITUTE(実質収支比率等に係る経年分析!F$47,"▲","-")),2)</f>
        <v>53.84</v>
      </c>
      <c r="C20" s="134">
        <f>ROUND(VALUE(SUBSTITUTE(実質収支比率等に係る経年分析!G$47,"▲","-")),2)</f>
        <v>57.04</v>
      </c>
      <c r="D20" s="134">
        <f>ROUND(VALUE(SUBSTITUTE(実質収支比率等に係る経年分析!H$47,"▲","-")),2)</f>
        <v>56.99</v>
      </c>
      <c r="E20" s="134">
        <f>ROUND(VALUE(SUBSTITUTE(実質収支比率等に係る経年分析!I$47,"▲","-")),2)</f>
        <v>58.14</v>
      </c>
      <c r="F20" s="134">
        <f>ROUND(VALUE(SUBSTITUTE(実質収支比率等に係る経年分析!J$47,"▲","-")),2)</f>
        <v>62.73</v>
      </c>
    </row>
    <row r="21" spans="1:11" x14ac:dyDescent="0.15">
      <c r="A21" s="134" t="s">
        <v>42</v>
      </c>
      <c r="B21" s="134">
        <f>IF(ISNUMBER(VALUE(SUBSTITUTE(実質収支比率等に係る経年分析!F$49,"▲","-"))),ROUND(VALUE(SUBSTITUTE(実質収支比率等に係る経年分析!F$49,"▲","-")),2),NA())</f>
        <v>2.21</v>
      </c>
      <c r="C21" s="134">
        <f>IF(ISNUMBER(VALUE(SUBSTITUTE(実質収支比率等に係る経年分析!G$49,"▲","-"))),ROUND(VALUE(SUBSTITUTE(実質収支比率等に係る経年分析!G$49,"▲","-")),2),NA())</f>
        <v>1.56</v>
      </c>
      <c r="D21" s="134">
        <f>IF(ISNUMBER(VALUE(SUBSTITUTE(実質収支比率等に係る経年分析!H$49,"▲","-"))),ROUND(VALUE(SUBSTITUTE(実質収支比率等に係る経年分析!H$49,"▲","-")),2),NA())</f>
        <v>1.7</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-0.87</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宅地開発事業特別会計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2.0299999999999998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742</v>
      </c>
      <c r="E42" s="136"/>
      <c r="F42" s="136"/>
      <c r="G42" s="136">
        <f>'実質公債費比率（分子）の構造'!L$52</f>
        <v>776</v>
      </c>
      <c r="H42" s="136"/>
      <c r="I42" s="136"/>
      <c r="J42" s="136">
        <f>'実質公債費比率（分子）の構造'!M$52</f>
        <v>750</v>
      </c>
      <c r="K42" s="136"/>
      <c r="L42" s="136"/>
      <c r="M42" s="136">
        <f>'実質公債費比率（分子）の構造'!N$52</f>
        <v>730</v>
      </c>
      <c r="N42" s="136"/>
      <c r="O42" s="136"/>
      <c r="P42" s="136">
        <f>'実質公債費比率（分子）の構造'!O$52</f>
        <v>750</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45</v>
      </c>
      <c r="C44" s="136"/>
      <c r="D44" s="136"/>
      <c r="E44" s="136">
        <f>'実質公債費比率（分子）の構造'!L$50</f>
        <v>37</v>
      </c>
      <c r="F44" s="136"/>
      <c r="G44" s="136"/>
      <c r="H44" s="136">
        <f>'実質公債費比率（分子）の構造'!M$50</f>
        <v>56</v>
      </c>
      <c r="I44" s="136"/>
      <c r="J44" s="136"/>
      <c r="K44" s="136">
        <f>'実質公債費比率（分子）の構造'!N$50</f>
        <v>19</v>
      </c>
      <c r="L44" s="136"/>
      <c r="M44" s="136"/>
      <c r="N44" s="136">
        <f>'実質公債費比率（分子）の構造'!O$50</f>
        <v>7</v>
      </c>
      <c r="O44" s="136"/>
      <c r="P44" s="136"/>
    </row>
    <row r="45" spans="1:16" x14ac:dyDescent="0.15">
      <c r="A45" s="136" t="s">
        <v>52</v>
      </c>
      <c r="B45" s="136">
        <f>'実質公債費比率（分子）の構造'!K$49</f>
        <v>296</v>
      </c>
      <c r="C45" s="136"/>
      <c r="D45" s="136"/>
      <c r="E45" s="136">
        <f>'実質公債費比率（分子）の構造'!L$49</f>
        <v>302</v>
      </c>
      <c r="F45" s="136"/>
      <c r="G45" s="136"/>
      <c r="H45" s="136">
        <f>'実質公債費比率（分子）の構造'!M$49</f>
        <v>253</v>
      </c>
      <c r="I45" s="136"/>
      <c r="J45" s="136"/>
      <c r="K45" s="136">
        <f>'実質公債費比率（分子）の構造'!N$49</f>
        <v>146</v>
      </c>
      <c r="L45" s="136"/>
      <c r="M45" s="136"/>
      <c r="N45" s="136">
        <f>'実質公債費比率（分子）の構造'!O$49</f>
        <v>146</v>
      </c>
      <c r="O45" s="136"/>
      <c r="P45" s="136"/>
    </row>
    <row r="46" spans="1:16" x14ac:dyDescent="0.15">
      <c r="A46" s="136" t="s">
        <v>53</v>
      </c>
      <c r="B46" s="136">
        <f>'実質公債費比率（分子）の構造'!K$48</f>
        <v>256</v>
      </c>
      <c r="C46" s="136"/>
      <c r="D46" s="136"/>
      <c r="E46" s="136">
        <f>'実質公債費比率（分子）の構造'!L$48</f>
        <v>285</v>
      </c>
      <c r="F46" s="136"/>
      <c r="G46" s="136"/>
      <c r="H46" s="136">
        <f>'実質公債費比率（分子）の構造'!M$48</f>
        <v>289</v>
      </c>
      <c r="I46" s="136"/>
      <c r="J46" s="136"/>
      <c r="K46" s="136">
        <f>'実質公債費比率（分子）の構造'!N$48</f>
        <v>251</v>
      </c>
      <c r="L46" s="136"/>
      <c r="M46" s="136"/>
      <c r="N46" s="136">
        <f>'実質公債費比率（分子）の構造'!O$48</f>
        <v>243</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585</v>
      </c>
      <c r="C49" s="136"/>
      <c r="D49" s="136"/>
      <c r="E49" s="136">
        <f>'実質公債費比率（分子）の構造'!L$45</f>
        <v>540</v>
      </c>
      <c r="F49" s="136"/>
      <c r="G49" s="136"/>
      <c r="H49" s="136">
        <f>'実質公債費比率（分子）の構造'!M$45</f>
        <v>532</v>
      </c>
      <c r="I49" s="136"/>
      <c r="J49" s="136"/>
      <c r="K49" s="136">
        <f>'実質公債費比率（分子）の構造'!N$45</f>
        <v>541</v>
      </c>
      <c r="L49" s="136"/>
      <c r="M49" s="136"/>
      <c r="N49" s="136">
        <f>'実質公債費比率（分子）の構造'!O$45</f>
        <v>603</v>
      </c>
      <c r="O49" s="136"/>
      <c r="P49" s="136"/>
    </row>
    <row r="50" spans="1:16" x14ac:dyDescent="0.15">
      <c r="A50" s="136" t="s">
        <v>57</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380</v>
      </c>
      <c r="J50" s="136" t="e">
        <f>NA()</f>
        <v>#N/A</v>
      </c>
      <c r="K50" s="136" t="e">
        <f>NA()</f>
        <v>#N/A</v>
      </c>
      <c r="L50" s="136">
        <f>IF(ISNUMBER('実質公債費比率（分子）の構造'!N$53),'実質公債費比率（分子）の構造'!N$53,NA())</f>
        <v>227</v>
      </c>
      <c r="M50" s="136" t="e">
        <f>NA()</f>
        <v>#N/A</v>
      </c>
      <c r="N50" s="136" t="e">
        <f>NA()</f>
        <v>#N/A</v>
      </c>
      <c r="O50" s="136">
        <f>IF(ISNUMBER('実質公債費比率（分子）の構造'!O$53),'実質公債費比率（分子）の構造'!O$53,NA())</f>
        <v>249</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7312</v>
      </c>
      <c r="E56" s="135"/>
      <c r="F56" s="135"/>
      <c r="G56" s="135">
        <f>'将来負担比率（分子）の構造'!J$51</f>
        <v>7243</v>
      </c>
      <c r="H56" s="135"/>
      <c r="I56" s="135"/>
      <c r="J56" s="135">
        <f>'将来負担比率（分子）の構造'!K$51</f>
        <v>7215</v>
      </c>
      <c r="K56" s="135"/>
      <c r="L56" s="135"/>
      <c r="M56" s="135">
        <f>'将来負担比率（分子）の構造'!L$51</f>
        <v>7292</v>
      </c>
      <c r="N56" s="135"/>
      <c r="O56" s="135"/>
      <c r="P56" s="135">
        <f>'将来負担比率（分子）の構造'!M$51</f>
        <v>7346</v>
      </c>
    </row>
    <row r="57" spans="1:16" x14ac:dyDescent="0.15">
      <c r="A57" s="135" t="s">
        <v>34</v>
      </c>
      <c r="B57" s="135"/>
      <c r="C57" s="135"/>
      <c r="D57" s="135">
        <f>'将来負担比率（分子）の構造'!I$50</f>
        <v>350</v>
      </c>
      <c r="E57" s="135"/>
      <c r="F57" s="135"/>
      <c r="G57" s="135">
        <f>'将来負担比率（分子）の構造'!J$50</f>
        <v>334</v>
      </c>
      <c r="H57" s="135"/>
      <c r="I57" s="135"/>
      <c r="J57" s="135">
        <f>'将来負担比率（分子）の構造'!K$50</f>
        <v>309</v>
      </c>
      <c r="K57" s="135"/>
      <c r="L57" s="135"/>
      <c r="M57" s="135">
        <f>'将来負担比率（分子）の構造'!L$50</f>
        <v>261</v>
      </c>
      <c r="N57" s="135"/>
      <c r="O57" s="135"/>
      <c r="P57" s="135">
        <f>'将来負担比率（分子）の構造'!M$50</f>
        <v>251</v>
      </c>
    </row>
    <row r="58" spans="1:16" x14ac:dyDescent="0.15">
      <c r="A58" s="135" t="s">
        <v>33</v>
      </c>
      <c r="B58" s="135"/>
      <c r="C58" s="135"/>
      <c r="D58" s="135">
        <f>'将来負担比率（分子）の構造'!I$49</f>
        <v>2485</v>
      </c>
      <c r="E58" s="135"/>
      <c r="F58" s="135"/>
      <c r="G58" s="135">
        <f>'将来負担比率（分子）の構造'!J$49</f>
        <v>2619</v>
      </c>
      <c r="H58" s="135"/>
      <c r="I58" s="135"/>
      <c r="J58" s="135">
        <f>'将来負担比率（分子）の構造'!K$49</f>
        <v>2710</v>
      </c>
      <c r="K58" s="135"/>
      <c r="L58" s="135"/>
      <c r="M58" s="135">
        <f>'将来負担比率（分子）の構造'!L$49</f>
        <v>2720</v>
      </c>
      <c r="N58" s="135"/>
      <c r="O58" s="135"/>
      <c r="P58" s="135">
        <f>'将来負担比率（分子）の構造'!M$49</f>
        <v>2940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1191</v>
      </c>
      <c r="C62" s="135"/>
      <c r="D62" s="135"/>
      <c r="E62" s="135">
        <f>'将来負担比率（分子）の構造'!J$45</f>
        <v>1168</v>
      </c>
      <c r="F62" s="135"/>
      <c r="G62" s="135"/>
      <c r="H62" s="135">
        <f>'将来負担比率（分子）の構造'!K$45</f>
        <v>1152</v>
      </c>
      <c r="I62" s="135"/>
      <c r="J62" s="135"/>
      <c r="K62" s="135">
        <f>'将来負担比率（分子）の構造'!L$45</f>
        <v>1076</v>
      </c>
      <c r="L62" s="135"/>
      <c r="M62" s="135"/>
      <c r="N62" s="135">
        <f>'将来負担比率（分子）の構造'!M$45</f>
        <v>1040</v>
      </c>
      <c r="O62" s="135"/>
      <c r="P62" s="135"/>
    </row>
    <row r="63" spans="1:16" x14ac:dyDescent="0.15">
      <c r="A63" s="135" t="s">
        <v>27</v>
      </c>
      <c r="B63" s="135">
        <f>'将来負担比率（分子）の構造'!I$44</f>
        <v>910</v>
      </c>
      <c r="C63" s="135"/>
      <c r="D63" s="135"/>
      <c r="E63" s="135">
        <f>'将来負担比率（分子）の構造'!J$44</f>
        <v>665</v>
      </c>
      <c r="F63" s="135"/>
      <c r="G63" s="135"/>
      <c r="H63" s="135">
        <f>'将来負担比率（分子）の構造'!K$44</f>
        <v>583</v>
      </c>
      <c r="I63" s="135"/>
      <c r="J63" s="135"/>
      <c r="K63" s="135">
        <f>'将来負担比率（分子）の構造'!L$44</f>
        <v>462</v>
      </c>
      <c r="L63" s="135"/>
      <c r="M63" s="135"/>
      <c r="N63" s="135">
        <f>'将来負担比率（分子）の構造'!M$44</f>
        <v>342</v>
      </c>
      <c r="O63" s="135"/>
      <c r="P63" s="135"/>
    </row>
    <row r="64" spans="1:16" x14ac:dyDescent="0.15">
      <c r="A64" s="135" t="s">
        <v>26</v>
      </c>
      <c r="B64" s="135">
        <f>'将来負担比率（分子）の構造'!I$43</f>
        <v>3779</v>
      </c>
      <c r="C64" s="135"/>
      <c r="D64" s="135"/>
      <c r="E64" s="135">
        <f>'将来負担比率（分子）の構造'!J$43</f>
        <v>3709</v>
      </c>
      <c r="F64" s="135"/>
      <c r="G64" s="135"/>
      <c r="H64" s="135">
        <f>'将来負担比率（分子）の構造'!K$43</f>
        <v>3698</v>
      </c>
      <c r="I64" s="135"/>
      <c r="J64" s="135"/>
      <c r="K64" s="135">
        <f>'将来負担比率（分子）の構造'!L$43</f>
        <v>3628</v>
      </c>
      <c r="L64" s="135"/>
      <c r="M64" s="135"/>
      <c r="N64" s="135">
        <f>'将来負担比率（分子）の構造'!M$43</f>
        <v>3443</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5295</v>
      </c>
      <c r="C66" s="135"/>
      <c r="D66" s="135"/>
      <c r="E66" s="135">
        <f>'将来負担比率（分子）の構造'!J$41</f>
        <v>5321</v>
      </c>
      <c r="F66" s="135"/>
      <c r="G66" s="135"/>
      <c r="H66" s="135">
        <f>'将来負担比率（分子）の構造'!K$41</f>
        <v>5412</v>
      </c>
      <c r="I66" s="135"/>
      <c r="J66" s="135"/>
      <c r="K66" s="135">
        <f>'将来負担比率（分子）の構造'!L$41</f>
        <v>6151</v>
      </c>
      <c r="L66" s="135"/>
      <c r="M66" s="135"/>
      <c r="N66" s="135">
        <f>'将来負担比率（分子）の構造'!M$41</f>
        <v>6410</v>
      </c>
      <c r="O66" s="135"/>
      <c r="P66" s="135"/>
    </row>
    <row r="67" spans="1:16" x14ac:dyDescent="0.15">
      <c r="A67" s="135" t="s">
        <v>61</v>
      </c>
      <c r="B67" s="135" t="e">
        <f>NA()</f>
        <v>#N/A</v>
      </c>
      <c r="C67" s="135">
        <f>IF(ISNUMBER('将来負担比率（分子）の構造'!I$52), IF('将来負担比率（分子）の構造'!I$52 &lt; 0, 0, '将来負担比率（分子）の構造'!I$52), NA())</f>
        <v>1033</v>
      </c>
      <c r="D67" s="135" t="e">
        <f>NA()</f>
        <v>#N/A</v>
      </c>
      <c r="E67" s="135" t="e">
        <f>NA()</f>
        <v>#N/A</v>
      </c>
      <c r="F67" s="135">
        <f>IF(ISNUMBER('将来負担比率（分子）の構造'!J$52), IF('将来負担比率（分子）の構造'!J$52 &lt; 0, 0, '将来負担比率（分子）の構造'!J$52), NA())</f>
        <v>669</v>
      </c>
      <c r="G67" s="135" t="e">
        <f>NA()</f>
        <v>#N/A</v>
      </c>
      <c r="H67" s="135" t="e">
        <f>NA()</f>
        <v>#N/A</v>
      </c>
      <c r="I67" s="135">
        <f>IF(ISNUMBER('将来負担比率（分子）の構造'!K$52), IF('将来負担比率（分子）の構造'!K$52 &lt; 0, 0, '将来負担比率（分子）の構造'!K$52), NA())</f>
        <v>612</v>
      </c>
      <c r="J67" s="135" t="e">
        <f>NA()</f>
        <v>#N/A</v>
      </c>
      <c r="K67" s="135" t="e">
        <f>NA()</f>
        <v>#N/A</v>
      </c>
      <c r="L67" s="135">
        <f>IF(ISNUMBER('将来負担比率（分子）の構造'!L$52), IF('将来負担比率（分子）の構造'!L$52 &lt; 0, 0, '将来負担比率（分子）の構造'!L$52), NA())</f>
        <v>1044</v>
      </c>
      <c r="M67" s="135" t="e">
        <f>NA()</f>
        <v>#N/A</v>
      </c>
      <c r="N67" s="135" t="e">
        <f>NA()</f>
        <v>#N/A</v>
      </c>
      <c r="O67" s="135">
        <f>IF(ISNUMBER('将来負担比率（分子）の構造'!M$52), IF('将来負担比率（分子）の構造'!M$52 &lt; 0, 0, '将来負担比率（分子）の構造'!M$52), NA())</f>
        <v>697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3" zoomScaleNormal="73"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915471</v>
      </c>
      <c r="S5" s="669"/>
      <c r="T5" s="669"/>
      <c r="U5" s="669"/>
      <c r="V5" s="669"/>
      <c r="W5" s="669"/>
      <c r="X5" s="669"/>
      <c r="Y5" s="716"/>
      <c r="Z5" s="729">
        <v>13.3</v>
      </c>
      <c r="AA5" s="729"/>
      <c r="AB5" s="729"/>
      <c r="AC5" s="729"/>
      <c r="AD5" s="730">
        <v>915471</v>
      </c>
      <c r="AE5" s="730"/>
      <c r="AF5" s="730"/>
      <c r="AG5" s="730"/>
      <c r="AH5" s="730"/>
      <c r="AI5" s="730"/>
      <c r="AJ5" s="730"/>
      <c r="AK5" s="730"/>
      <c r="AL5" s="717">
        <v>22.9</v>
      </c>
      <c r="AM5" s="686"/>
      <c r="AN5" s="686"/>
      <c r="AO5" s="718"/>
      <c r="AP5" s="705" t="s">
        <v>208</v>
      </c>
      <c r="AQ5" s="706"/>
      <c r="AR5" s="706"/>
      <c r="AS5" s="706"/>
      <c r="AT5" s="706"/>
      <c r="AU5" s="706"/>
      <c r="AV5" s="706"/>
      <c r="AW5" s="706"/>
      <c r="AX5" s="706"/>
      <c r="AY5" s="706"/>
      <c r="AZ5" s="706"/>
      <c r="BA5" s="706"/>
      <c r="BB5" s="706"/>
      <c r="BC5" s="706"/>
      <c r="BD5" s="706"/>
      <c r="BE5" s="706"/>
      <c r="BF5" s="707"/>
      <c r="BG5" s="618">
        <v>915471</v>
      </c>
      <c r="BH5" s="619"/>
      <c r="BI5" s="619"/>
      <c r="BJ5" s="619"/>
      <c r="BK5" s="619"/>
      <c r="BL5" s="619"/>
      <c r="BM5" s="619"/>
      <c r="BN5" s="620"/>
      <c r="BO5" s="671">
        <v>100</v>
      </c>
      <c r="BP5" s="671"/>
      <c r="BQ5" s="671"/>
      <c r="BR5" s="671"/>
      <c r="BS5" s="672">
        <v>2081</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69512</v>
      </c>
      <c r="S6" s="619"/>
      <c r="T6" s="619"/>
      <c r="U6" s="619"/>
      <c r="V6" s="619"/>
      <c r="W6" s="619"/>
      <c r="X6" s="619"/>
      <c r="Y6" s="620"/>
      <c r="Z6" s="671">
        <v>1</v>
      </c>
      <c r="AA6" s="671"/>
      <c r="AB6" s="671"/>
      <c r="AC6" s="671"/>
      <c r="AD6" s="672">
        <v>69512</v>
      </c>
      <c r="AE6" s="672"/>
      <c r="AF6" s="672"/>
      <c r="AG6" s="672"/>
      <c r="AH6" s="672"/>
      <c r="AI6" s="672"/>
      <c r="AJ6" s="672"/>
      <c r="AK6" s="672"/>
      <c r="AL6" s="641">
        <v>1.7</v>
      </c>
      <c r="AM6" s="673"/>
      <c r="AN6" s="673"/>
      <c r="AO6" s="674"/>
      <c r="AP6" s="615" t="s">
        <v>213</v>
      </c>
      <c r="AQ6" s="616"/>
      <c r="AR6" s="616"/>
      <c r="AS6" s="616"/>
      <c r="AT6" s="616"/>
      <c r="AU6" s="616"/>
      <c r="AV6" s="616"/>
      <c r="AW6" s="616"/>
      <c r="AX6" s="616"/>
      <c r="AY6" s="616"/>
      <c r="AZ6" s="616"/>
      <c r="BA6" s="616"/>
      <c r="BB6" s="616"/>
      <c r="BC6" s="616"/>
      <c r="BD6" s="616"/>
      <c r="BE6" s="616"/>
      <c r="BF6" s="617"/>
      <c r="BG6" s="618">
        <v>915471</v>
      </c>
      <c r="BH6" s="619"/>
      <c r="BI6" s="619"/>
      <c r="BJ6" s="619"/>
      <c r="BK6" s="619"/>
      <c r="BL6" s="619"/>
      <c r="BM6" s="619"/>
      <c r="BN6" s="620"/>
      <c r="BO6" s="671">
        <v>100</v>
      </c>
      <c r="BP6" s="671"/>
      <c r="BQ6" s="671"/>
      <c r="BR6" s="671"/>
      <c r="BS6" s="672">
        <v>2081</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94617</v>
      </c>
      <c r="CS6" s="619"/>
      <c r="CT6" s="619"/>
      <c r="CU6" s="619"/>
      <c r="CV6" s="619"/>
      <c r="CW6" s="619"/>
      <c r="CX6" s="619"/>
      <c r="CY6" s="620"/>
      <c r="CZ6" s="671">
        <v>1.5</v>
      </c>
      <c r="DA6" s="671"/>
      <c r="DB6" s="671"/>
      <c r="DC6" s="671"/>
      <c r="DD6" s="624" t="s">
        <v>215</v>
      </c>
      <c r="DE6" s="619"/>
      <c r="DF6" s="619"/>
      <c r="DG6" s="619"/>
      <c r="DH6" s="619"/>
      <c r="DI6" s="619"/>
      <c r="DJ6" s="619"/>
      <c r="DK6" s="619"/>
      <c r="DL6" s="619"/>
      <c r="DM6" s="619"/>
      <c r="DN6" s="619"/>
      <c r="DO6" s="619"/>
      <c r="DP6" s="620"/>
      <c r="DQ6" s="624">
        <v>94617</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1348</v>
      </c>
      <c r="S7" s="619"/>
      <c r="T7" s="619"/>
      <c r="U7" s="619"/>
      <c r="V7" s="619"/>
      <c r="W7" s="619"/>
      <c r="X7" s="619"/>
      <c r="Y7" s="620"/>
      <c r="Z7" s="671">
        <v>0</v>
      </c>
      <c r="AA7" s="671"/>
      <c r="AB7" s="671"/>
      <c r="AC7" s="671"/>
      <c r="AD7" s="672">
        <v>1348</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384713</v>
      </c>
      <c r="BH7" s="619"/>
      <c r="BI7" s="619"/>
      <c r="BJ7" s="619"/>
      <c r="BK7" s="619"/>
      <c r="BL7" s="619"/>
      <c r="BM7" s="619"/>
      <c r="BN7" s="620"/>
      <c r="BO7" s="671">
        <v>42</v>
      </c>
      <c r="BP7" s="671"/>
      <c r="BQ7" s="671"/>
      <c r="BR7" s="671"/>
      <c r="BS7" s="672">
        <v>2081</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661282</v>
      </c>
      <c r="CS7" s="619"/>
      <c r="CT7" s="619"/>
      <c r="CU7" s="619"/>
      <c r="CV7" s="619"/>
      <c r="CW7" s="619"/>
      <c r="CX7" s="619"/>
      <c r="CY7" s="620"/>
      <c r="CZ7" s="671">
        <v>10.3</v>
      </c>
      <c r="DA7" s="671"/>
      <c r="DB7" s="671"/>
      <c r="DC7" s="671"/>
      <c r="DD7" s="624">
        <v>18924</v>
      </c>
      <c r="DE7" s="619"/>
      <c r="DF7" s="619"/>
      <c r="DG7" s="619"/>
      <c r="DH7" s="619"/>
      <c r="DI7" s="619"/>
      <c r="DJ7" s="619"/>
      <c r="DK7" s="619"/>
      <c r="DL7" s="619"/>
      <c r="DM7" s="619"/>
      <c r="DN7" s="619"/>
      <c r="DO7" s="619"/>
      <c r="DP7" s="620"/>
      <c r="DQ7" s="624">
        <v>579489</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4897</v>
      </c>
      <c r="S8" s="619"/>
      <c r="T8" s="619"/>
      <c r="U8" s="619"/>
      <c r="V8" s="619"/>
      <c r="W8" s="619"/>
      <c r="X8" s="619"/>
      <c r="Y8" s="620"/>
      <c r="Z8" s="671">
        <v>0.1</v>
      </c>
      <c r="AA8" s="671"/>
      <c r="AB8" s="671"/>
      <c r="AC8" s="671"/>
      <c r="AD8" s="672">
        <v>4897</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18955</v>
      </c>
      <c r="BH8" s="619"/>
      <c r="BI8" s="619"/>
      <c r="BJ8" s="619"/>
      <c r="BK8" s="619"/>
      <c r="BL8" s="619"/>
      <c r="BM8" s="619"/>
      <c r="BN8" s="620"/>
      <c r="BO8" s="671">
        <v>2.1</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1943096</v>
      </c>
      <c r="CS8" s="619"/>
      <c r="CT8" s="619"/>
      <c r="CU8" s="619"/>
      <c r="CV8" s="619"/>
      <c r="CW8" s="619"/>
      <c r="CX8" s="619"/>
      <c r="CY8" s="620"/>
      <c r="CZ8" s="671">
        <v>30.3</v>
      </c>
      <c r="DA8" s="671"/>
      <c r="DB8" s="671"/>
      <c r="DC8" s="671"/>
      <c r="DD8" s="624">
        <v>5152</v>
      </c>
      <c r="DE8" s="619"/>
      <c r="DF8" s="619"/>
      <c r="DG8" s="619"/>
      <c r="DH8" s="619"/>
      <c r="DI8" s="619"/>
      <c r="DJ8" s="619"/>
      <c r="DK8" s="619"/>
      <c r="DL8" s="619"/>
      <c r="DM8" s="619"/>
      <c r="DN8" s="619"/>
      <c r="DO8" s="619"/>
      <c r="DP8" s="620"/>
      <c r="DQ8" s="624">
        <v>1106631</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4190</v>
      </c>
      <c r="S9" s="619"/>
      <c r="T9" s="619"/>
      <c r="U9" s="619"/>
      <c r="V9" s="619"/>
      <c r="W9" s="619"/>
      <c r="X9" s="619"/>
      <c r="Y9" s="620"/>
      <c r="Z9" s="671">
        <v>0.1</v>
      </c>
      <c r="AA9" s="671"/>
      <c r="AB9" s="671"/>
      <c r="AC9" s="671"/>
      <c r="AD9" s="672">
        <v>4190</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337048</v>
      </c>
      <c r="BH9" s="619"/>
      <c r="BI9" s="619"/>
      <c r="BJ9" s="619"/>
      <c r="BK9" s="619"/>
      <c r="BL9" s="619"/>
      <c r="BM9" s="619"/>
      <c r="BN9" s="620"/>
      <c r="BO9" s="671">
        <v>36.799999999999997</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529738</v>
      </c>
      <c r="CS9" s="619"/>
      <c r="CT9" s="619"/>
      <c r="CU9" s="619"/>
      <c r="CV9" s="619"/>
      <c r="CW9" s="619"/>
      <c r="CX9" s="619"/>
      <c r="CY9" s="620"/>
      <c r="CZ9" s="671">
        <v>8.3000000000000007</v>
      </c>
      <c r="DA9" s="671"/>
      <c r="DB9" s="671"/>
      <c r="DC9" s="671"/>
      <c r="DD9" s="624">
        <v>1812</v>
      </c>
      <c r="DE9" s="619"/>
      <c r="DF9" s="619"/>
      <c r="DG9" s="619"/>
      <c r="DH9" s="619"/>
      <c r="DI9" s="619"/>
      <c r="DJ9" s="619"/>
      <c r="DK9" s="619"/>
      <c r="DL9" s="619"/>
      <c r="DM9" s="619"/>
      <c r="DN9" s="619"/>
      <c r="DO9" s="619"/>
      <c r="DP9" s="620"/>
      <c r="DQ9" s="624">
        <v>476825</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212076</v>
      </c>
      <c r="S10" s="619"/>
      <c r="T10" s="619"/>
      <c r="U10" s="619"/>
      <c r="V10" s="619"/>
      <c r="W10" s="619"/>
      <c r="X10" s="619"/>
      <c r="Y10" s="620"/>
      <c r="Z10" s="671">
        <v>3.1</v>
      </c>
      <c r="AA10" s="671"/>
      <c r="AB10" s="671"/>
      <c r="AC10" s="671"/>
      <c r="AD10" s="672">
        <v>212076</v>
      </c>
      <c r="AE10" s="672"/>
      <c r="AF10" s="672"/>
      <c r="AG10" s="672"/>
      <c r="AH10" s="672"/>
      <c r="AI10" s="672"/>
      <c r="AJ10" s="672"/>
      <c r="AK10" s="672"/>
      <c r="AL10" s="641">
        <v>5.3</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15969</v>
      </c>
      <c r="BH10" s="619"/>
      <c r="BI10" s="619"/>
      <c r="BJ10" s="619"/>
      <c r="BK10" s="619"/>
      <c r="BL10" s="619"/>
      <c r="BM10" s="619"/>
      <c r="BN10" s="620"/>
      <c r="BO10" s="671">
        <v>1.7</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6153</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6153</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12741</v>
      </c>
      <c r="BH11" s="619"/>
      <c r="BI11" s="619"/>
      <c r="BJ11" s="619"/>
      <c r="BK11" s="619"/>
      <c r="BL11" s="619"/>
      <c r="BM11" s="619"/>
      <c r="BN11" s="620"/>
      <c r="BO11" s="671">
        <v>1.4</v>
      </c>
      <c r="BP11" s="671"/>
      <c r="BQ11" s="671"/>
      <c r="BR11" s="671"/>
      <c r="BS11" s="624">
        <v>2081</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473090</v>
      </c>
      <c r="CS11" s="619"/>
      <c r="CT11" s="619"/>
      <c r="CU11" s="619"/>
      <c r="CV11" s="619"/>
      <c r="CW11" s="619"/>
      <c r="CX11" s="619"/>
      <c r="CY11" s="620"/>
      <c r="CZ11" s="671">
        <v>7.4</v>
      </c>
      <c r="DA11" s="671"/>
      <c r="DB11" s="671"/>
      <c r="DC11" s="671"/>
      <c r="DD11" s="624">
        <v>133486</v>
      </c>
      <c r="DE11" s="619"/>
      <c r="DF11" s="619"/>
      <c r="DG11" s="619"/>
      <c r="DH11" s="619"/>
      <c r="DI11" s="619"/>
      <c r="DJ11" s="619"/>
      <c r="DK11" s="619"/>
      <c r="DL11" s="619"/>
      <c r="DM11" s="619"/>
      <c r="DN11" s="619"/>
      <c r="DO11" s="619"/>
      <c r="DP11" s="620"/>
      <c r="DQ11" s="624">
        <v>226007</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409884</v>
      </c>
      <c r="BH12" s="619"/>
      <c r="BI12" s="619"/>
      <c r="BJ12" s="619"/>
      <c r="BK12" s="619"/>
      <c r="BL12" s="619"/>
      <c r="BM12" s="619"/>
      <c r="BN12" s="620"/>
      <c r="BO12" s="671">
        <v>44.8</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130134</v>
      </c>
      <c r="CS12" s="619"/>
      <c r="CT12" s="619"/>
      <c r="CU12" s="619"/>
      <c r="CV12" s="619"/>
      <c r="CW12" s="619"/>
      <c r="CX12" s="619"/>
      <c r="CY12" s="620"/>
      <c r="CZ12" s="671">
        <v>2</v>
      </c>
      <c r="DA12" s="671"/>
      <c r="DB12" s="671"/>
      <c r="DC12" s="671"/>
      <c r="DD12" s="624">
        <v>9760</v>
      </c>
      <c r="DE12" s="619"/>
      <c r="DF12" s="619"/>
      <c r="DG12" s="619"/>
      <c r="DH12" s="619"/>
      <c r="DI12" s="619"/>
      <c r="DJ12" s="619"/>
      <c r="DK12" s="619"/>
      <c r="DL12" s="619"/>
      <c r="DM12" s="619"/>
      <c r="DN12" s="619"/>
      <c r="DO12" s="619"/>
      <c r="DP12" s="620"/>
      <c r="DQ12" s="624">
        <v>111762</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9362</v>
      </c>
      <c r="S13" s="619"/>
      <c r="T13" s="619"/>
      <c r="U13" s="619"/>
      <c r="V13" s="619"/>
      <c r="W13" s="619"/>
      <c r="X13" s="619"/>
      <c r="Y13" s="620"/>
      <c r="Z13" s="671">
        <v>0.1</v>
      </c>
      <c r="AA13" s="671"/>
      <c r="AB13" s="671"/>
      <c r="AC13" s="671"/>
      <c r="AD13" s="672">
        <v>9362</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409586</v>
      </c>
      <c r="BH13" s="619"/>
      <c r="BI13" s="619"/>
      <c r="BJ13" s="619"/>
      <c r="BK13" s="619"/>
      <c r="BL13" s="619"/>
      <c r="BM13" s="619"/>
      <c r="BN13" s="620"/>
      <c r="BO13" s="671">
        <v>44.7</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873041</v>
      </c>
      <c r="CS13" s="619"/>
      <c r="CT13" s="619"/>
      <c r="CU13" s="619"/>
      <c r="CV13" s="619"/>
      <c r="CW13" s="619"/>
      <c r="CX13" s="619"/>
      <c r="CY13" s="620"/>
      <c r="CZ13" s="671">
        <v>13.6</v>
      </c>
      <c r="DA13" s="671"/>
      <c r="DB13" s="671"/>
      <c r="DC13" s="671"/>
      <c r="DD13" s="624">
        <v>494204</v>
      </c>
      <c r="DE13" s="619"/>
      <c r="DF13" s="619"/>
      <c r="DG13" s="619"/>
      <c r="DH13" s="619"/>
      <c r="DI13" s="619"/>
      <c r="DJ13" s="619"/>
      <c r="DK13" s="619"/>
      <c r="DL13" s="619"/>
      <c r="DM13" s="619"/>
      <c r="DN13" s="619"/>
      <c r="DO13" s="619"/>
      <c r="DP13" s="620"/>
      <c r="DQ13" s="624">
        <v>432723</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34932</v>
      </c>
      <c r="BH14" s="619"/>
      <c r="BI14" s="619"/>
      <c r="BJ14" s="619"/>
      <c r="BK14" s="619"/>
      <c r="BL14" s="619"/>
      <c r="BM14" s="619"/>
      <c r="BN14" s="620"/>
      <c r="BO14" s="671">
        <v>3.8</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461976</v>
      </c>
      <c r="CS14" s="619"/>
      <c r="CT14" s="619"/>
      <c r="CU14" s="619"/>
      <c r="CV14" s="619"/>
      <c r="CW14" s="619"/>
      <c r="CX14" s="619"/>
      <c r="CY14" s="620"/>
      <c r="CZ14" s="671">
        <v>7.2</v>
      </c>
      <c r="DA14" s="671"/>
      <c r="DB14" s="671"/>
      <c r="DC14" s="671"/>
      <c r="DD14" s="624">
        <v>16912</v>
      </c>
      <c r="DE14" s="619"/>
      <c r="DF14" s="619"/>
      <c r="DG14" s="619"/>
      <c r="DH14" s="619"/>
      <c r="DI14" s="619"/>
      <c r="DJ14" s="619"/>
      <c r="DK14" s="619"/>
      <c r="DL14" s="619"/>
      <c r="DM14" s="619"/>
      <c r="DN14" s="619"/>
      <c r="DO14" s="619"/>
      <c r="DP14" s="620"/>
      <c r="DQ14" s="624">
        <v>340034</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3240</v>
      </c>
      <c r="S15" s="619"/>
      <c r="T15" s="619"/>
      <c r="U15" s="619"/>
      <c r="V15" s="619"/>
      <c r="W15" s="619"/>
      <c r="X15" s="619"/>
      <c r="Y15" s="620"/>
      <c r="Z15" s="671">
        <v>0</v>
      </c>
      <c r="AA15" s="671"/>
      <c r="AB15" s="671"/>
      <c r="AC15" s="671"/>
      <c r="AD15" s="672">
        <v>3240</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85942</v>
      </c>
      <c r="BH15" s="619"/>
      <c r="BI15" s="619"/>
      <c r="BJ15" s="619"/>
      <c r="BK15" s="619"/>
      <c r="BL15" s="619"/>
      <c r="BM15" s="619"/>
      <c r="BN15" s="620"/>
      <c r="BO15" s="671">
        <v>9.4</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640659</v>
      </c>
      <c r="CS15" s="619"/>
      <c r="CT15" s="619"/>
      <c r="CU15" s="619"/>
      <c r="CV15" s="619"/>
      <c r="CW15" s="619"/>
      <c r="CX15" s="619"/>
      <c r="CY15" s="620"/>
      <c r="CZ15" s="671">
        <v>10</v>
      </c>
      <c r="DA15" s="671"/>
      <c r="DB15" s="671"/>
      <c r="DC15" s="671"/>
      <c r="DD15" s="624">
        <v>42095</v>
      </c>
      <c r="DE15" s="619"/>
      <c r="DF15" s="619"/>
      <c r="DG15" s="619"/>
      <c r="DH15" s="619"/>
      <c r="DI15" s="619"/>
      <c r="DJ15" s="619"/>
      <c r="DK15" s="619"/>
      <c r="DL15" s="619"/>
      <c r="DM15" s="619"/>
      <c r="DN15" s="619"/>
      <c r="DO15" s="619"/>
      <c r="DP15" s="620"/>
      <c r="DQ15" s="624">
        <v>442280</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2977830</v>
      </c>
      <c r="S16" s="619"/>
      <c r="T16" s="619"/>
      <c r="U16" s="619"/>
      <c r="V16" s="619"/>
      <c r="W16" s="619"/>
      <c r="X16" s="619"/>
      <c r="Y16" s="620"/>
      <c r="Z16" s="671">
        <v>43.2</v>
      </c>
      <c r="AA16" s="671"/>
      <c r="AB16" s="671"/>
      <c r="AC16" s="671"/>
      <c r="AD16" s="672">
        <v>2772734</v>
      </c>
      <c r="AE16" s="672"/>
      <c r="AF16" s="672"/>
      <c r="AG16" s="672"/>
      <c r="AH16" s="672"/>
      <c r="AI16" s="672"/>
      <c r="AJ16" s="672"/>
      <c r="AK16" s="672"/>
      <c r="AL16" s="641">
        <v>69.3</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16</v>
      </c>
      <c r="CS16" s="619"/>
      <c r="CT16" s="619"/>
      <c r="CU16" s="619"/>
      <c r="CV16" s="619"/>
      <c r="CW16" s="619"/>
      <c r="CX16" s="619"/>
      <c r="CY16" s="620"/>
      <c r="CZ16" s="671">
        <v>0</v>
      </c>
      <c r="DA16" s="671"/>
      <c r="DB16" s="671"/>
      <c r="DC16" s="671"/>
      <c r="DD16" s="624" t="s">
        <v>110</v>
      </c>
      <c r="DE16" s="619"/>
      <c r="DF16" s="619"/>
      <c r="DG16" s="619"/>
      <c r="DH16" s="619"/>
      <c r="DI16" s="619"/>
      <c r="DJ16" s="619"/>
      <c r="DK16" s="619"/>
      <c r="DL16" s="619"/>
      <c r="DM16" s="619"/>
      <c r="DN16" s="619"/>
      <c r="DO16" s="619"/>
      <c r="DP16" s="620"/>
      <c r="DQ16" s="624">
        <v>16</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2772734</v>
      </c>
      <c r="S17" s="619"/>
      <c r="T17" s="619"/>
      <c r="U17" s="619"/>
      <c r="V17" s="619"/>
      <c r="W17" s="619"/>
      <c r="X17" s="619"/>
      <c r="Y17" s="620"/>
      <c r="Z17" s="671">
        <v>40.299999999999997</v>
      </c>
      <c r="AA17" s="671"/>
      <c r="AB17" s="671"/>
      <c r="AC17" s="671"/>
      <c r="AD17" s="672">
        <v>2772734</v>
      </c>
      <c r="AE17" s="672"/>
      <c r="AF17" s="672"/>
      <c r="AG17" s="672"/>
      <c r="AH17" s="672"/>
      <c r="AI17" s="672"/>
      <c r="AJ17" s="672"/>
      <c r="AK17" s="672"/>
      <c r="AL17" s="641">
        <v>69.3</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602590</v>
      </c>
      <c r="CS17" s="619"/>
      <c r="CT17" s="619"/>
      <c r="CU17" s="619"/>
      <c r="CV17" s="619"/>
      <c r="CW17" s="619"/>
      <c r="CX17" s="619"/>
      <c r="CY17" s="620"/>
      <c r="CZ17" s="671">
        <v>9.4</v>
      </c>
      <c r="DA17" s="671"/>
      <c r="DB17" s="671"/>
      <c r="DC17" s="671"/>
      <c r="DD17" s="624" t="s">
        <v>110</v>
      </c>
      <c r="DE17" s="619"/>
      <c r="DF17" s="619"/>
      <c r="DG17" s="619"/>
      <c r="DH17" s="619"/>
      <c r="DI17" s="619"/>
      <c r="DJ17" s="619"/>
      <c r="DK17" s="619"/>
      <c r="DL17" s="619"/>
      <c r="DM17" s="619"/>
      <c r="DN17" s="619"/>
      <c r="DO17" s="619"/>
      <c r="DP17" s="620"/>
      <c r="DQ17" s="624">
        <v>583867</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205096</v>
      </c>
      <c r="S18" s="619"/>
      <c r="T18" s="619"/>
      <c r="U18" s="619"/>
      <c r="V18" s="619"/>
      <c r="W18" s="619"/>
      <c r="X18" s="619"/>
      <c r="Y18" s="620"/>
      <c r="Z18" s="671">
        <v>3</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4197926</v>
      </c>
      <c r="S20" s="619"/>
      <c r="T20" s="619"/>
      <c r="U20" s="619"/>
      <c r="V20" s="619"/>
      <c r="W20" s="619"/>
      <c r="X20" s="619"/>
      <c r="Y20" s="620"/>
      <c r="Z20" s="671">
        <v>61</v>
      </c>
      <c r="AA20" s="671"/>
      <c r="AB20" s="671"/>
      <c r="AC20" s="671"/>
      <c r="AD20" s="672">
        <v>3992830</v>
      </c>
      <c r="AE20" s="672"/>
      <c r="AF20" s="672"/>
      <c r="AG20" s="672"/>
      <c r="AH20" s="672"/>
      <c r="AI20" s="672"/>
      <c r="AJ20" s="672"/>
      <c r="AK20" s="672"/>
      <c r="AL20" s="641">
        <v>99.8</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6416392</v>
      </c>
      <c r="CS20" s="619"/>
      <c r="CT20" s="619"/>
      <c r="CU20" s="619"/>
      <c r="CV20" s="619"/>
      <c r="CW20" s="619"/>
      <c r="CX20" s="619"/>
      <c r="CY20" s="620"/>
      <c r="CZ20" s="671">
        <v>100</v>
      </c>
      <c r="DA20" s="671"/>
      <c r="DB20" s="671"/>
      <c r="DC20" s="671"/>
      <c r="DD20" s="624">
        <v>722345</v>
      </c>
      <c r="DE20" s="619"/>
      <c r="DF20" s="619"/>
      <c r="DG20" s="619"/>
      <c r="DH20" s="619"/>
      <c r="DI20" s="619"/>
      <c r="DJ20" s="619"/>
      <c r="DK20" s="619"/>
      <c r="DL20" s="619"/>
      <c r="DM20" s="619"/>
      <c r="DN20" s="619"/>
      <c r="DO20" s="619"/>
      <c r="DP20" s="620"/>
      <c r="DQ20" s="624">
        <v>4400404</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1736</v>
      </c>
      <c r="S21" s="619"/>
      <c r="T21" s="619"/>
      <c r="U21" s="619"/>
      <c r="V21" s="619"/>
      <c r="W21" s="619"/>
      <c r="X21" s="619"/>
      <c r="Y21" s="620"/>
      <c r="Z21" s="671">
        <v>0</v>
      </c>
      <c r="AA21" s="671"/>
      <c r="AB21" s="671"/>
      <c r="AC21" s="671"/>
      <c r="AD21" s="672">
        <v>1736</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61850</v>
      </c>
      <c r="S22" s="619"/>
      <c r="T22" s="619"/>
      <c r="U22" s="619"/>
      <c r="V22" s="619"/>
      <c r="W22" s="619"/>
      <c r="X22" s="619"/>
      <c r="Y22" s="620"/>
      <c r="Z22" s="671">
        <v>0.9</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81304</v>
      </c>
      <c r="S23" s="619"/>
      <c r="T23" s="619"/>
      <c r="U23" s="619"/>
      <c r="V23" s="619"/>
      <c r="W23" s="619"/>
      <c r="X23" s="619"/>
      <c r="Y23" s="620"/>
      <c r="Z23" s="671">
        <v>1.2</v>
      </c>
      <c r="AA23" s="671"/>
      <c r="AB23" s="671"/>
      <c r="AC23" s="671"/>
      <c r="AD23" s="672">
        <v>2941</v>
      </c>
      <c r="AE23" s="672"/>
      <c r="AF23" s="672"/>
      <c r="AG23" s="672"/>
      <c r="AH23" s="672"/>
      <c r="AI23" s="672"/>
      <c r="AJ23" s="672"/>
      <c r="AK23" s="672"/>
      <c r="AL23" s="641">
        <v>0.1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16727</v>
      </c>
      <c r="S24" s="619"/>
      <c r="T24" s="619"/>
      <c r="U24" s="619"/>
      <c r="V24" s="619"/>
      <c r="W24" s="619"/>
      <c r="X24" s="619"/>
      <c r="Y24" s="620"/>
      <c r="Z24" s="671">
        <v>0.2</v>
      </c>
      <c r="AA24" s="671"/>
      <c r="AB24" s="671"/>
      <c r="AC24" s="671"/>
      <c r="AD24" s="672">
        <v>53</v>
      </c>
      <c r="AE24" s="672"/>
      <c r="AF24" s="672"/>
      <c r="AG24" s="672"/>
      <c r="AH24" s="672"/>
      <c r="AI24" s="672"/>
      <c r="AJ24" s="672"/>
      <c r="AK24" s="672"/>
      <c r="AL24" s="641">
        <v>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2568166</v>
      </c>
      <c r="CS24" s="669"/>
      <c r="CT24" s="669"/>
      <c r="CU24" s="669"/>
      <c r="CV24" s="669"/>
      <c r="CW24" s="669"/>
      <c r="CX24" s="669"/>
      <c r="CY24" s="716"/>
      <c r="CZ24" s="720">
        <v>40</v>
      </c>
      <c r="DA24" s="721"/>
      <c r="DB24" s="721"/>
      <c r="DC24" s="722"/>
      <c r="DD24" s="715">
        <v>1814482</v>
      </c>
      <c r="DE24" s="669"/>
      <c r="DF24" s="669"/>
      <c r="DG24" s="669"/>
      <c r="DH24" s="669"/>
      <c r="DI24" s="669"/>
      <c r="DJ24" s="669"/>
      <c r="DK24" s="716"/>
      <c r="DL24" s="715">
        <v>1806206</v>
      </c>
      <c r="DM24" s="669"/>
      <c r="DN24" s="669"/>
      <c r="DO24" s="669"/>
      <c r="DP24" s="669"/>
      <c r="DQ24" s="669"/>
      <c r="DR24" s="669"/>
      <c r="DS24" s="669"/>
      <c r="DT24" s="669"/>
      <c r="DU24" s="669"/>
      <c r="DV24" s="716"/>
      <c r="DW24" s="717">
        <v>42.9</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681167</v>
      </c>
      <c r="S25" s="619"/>
      <c r="T25" s="619"/>
      <c r="U25" s="619"/>
      <c r="V25" s="619"/>
      <c r="W25" s="619"/>
      <c r="X25" s="619"/>
      <c r="Y25" s="620"/>
      <c r="Z25" s="671">
        <v>9.9</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979924</v>
      </c>
      <c r="CS25" s="637"/>
      <c r="CT25" s="637"/>
      <c r="CU25" s="637"/>
      <c r="CV25" s="637"/>
      <c r="CW25" s="637"/>
      <c r="CX25" s="637"/>
      <c r="CY25" s="638"/>
      <c r="CZ25" s="621">
        <v>15.3</v>
      </c>
      <c r="DA25" s="639"/>
      <c r="DB25" s="639"/>
      <c r="DC25" s="640"/>
      <c r="DD25" s="624">
        <v>912654</v>
      </c>
      <c r="DE25" s="637"/>
      <c r="DF25" s="637"/>
      <c r="DG25" s="637"/>
      <c r="DH25" s="637"/>
      <c r="DI25" s="637"/>
      <c r="DJ25" s="637"/>
      <c r="DK25" s="638"/>
      <c r="DL25" s="624">
        <v>904890</v>
      </c>
      <c r="DM25" s="637"/>
      <c r="DN25" s="637"/>
      <c r="DO25" s="637"/>
      <c r="DP25" s="637"/>
      <c r="DQ25" s="637"/>
      <c r="DR25" s="637"/>
      <c r="DS25" s="637"/>
      <c r="DT25" s="637"/>
      <c r="DU25" s="637"/>
      <c r="DV25" s="638"/>
      <c r="DW25" s="641">
        <v>21.5</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601271</v>
      </c>
      <c r="CS26" s="619"/>
      <c r="CT26" s="619"/>
      <c r="CU26" s="619"/>
      <c r="CV26" s="619"/>
      <c r="CW26" s="619"/>
      <c r="CX26" s="619"/>
      <c r="CY26" s="620"/>
      <c r="CZ26" s="621">
        <v>9.4</v>
      </c>
      <c r="DA26" s="639"/>
      <c r="DB26" s="639"/>
      <c r="DC26" s="640"/>
      <c r="DD26" s="624">
        <v>543123</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545714</v>
      </c>
      <c r="S27" s="619"/>
      <c r="T27" s="619"/>
      <c r="U27" s="619"/>
      <c r="V27" s="619"/>
      <c r="W27" s="619"/>
      <c r="X27" s="619"/>
      <c r="Y27" s="620"/>
      <c r="Z27" s="671">
        <v>7.9</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915471</v>
      </c>
      <c r="BH27" s="619"/>
      <c r="BI27" s="619"/>
      <c r="BJ27" s="619"/>
      <c r="BK27" s="619"/>
      <c r="BL27" s="619"/>
      <c r="BM27" s="619"/>
      <c r="BN27" s="620"/>
      <c r="BO27" s="671">
        <v>100</v>
      </c>
      <c r="BP27" s="671"/>
      <c r="BQ27" s="671"/>
      <c r="BR27" s="671"/>
      <c r="BS27" s="624">
        <v>2081</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985652</v>
      </c>
      <c r="CS27" s="637"/>
      <c r="CT27" s="637"/>
      <c r="CU27" s="637"/>
      <c r="CV27" s="637"/>
      <c r="CW27" s="637"/>
      <c r="CX27" s="637"/>
      <c r="CY27" s="638"/>
      <c r="CZ27" s="621">
        <v>15.4</v>
      </c>
      <c r="DA27" s="639"/>
      <c r="DB27" s="639"/>
      <c r="DC27" s="640"/>
      <c r="DD27" s="624">
        <v>317961</v>
      </c>
      <c r="DE27" s="637"/>
      <c r="DF27" s="637"/>
      <c r="DG27" s="637"/>
      <c r="DH27" s="637"/>
      <c r="DI27" s="637"/>
      <c r="DJ27" s="637"/>
      <c r="DK27" s="638"/>
      <c r="DL27" s="624">
        <v>317449</v>
      </c>
      <c r="DM27" s="637"/>
      <c r="DN27" s="637"/>
      <c r="DO27" s="637"/>
      <c r="DP27" s="637"/>
      <c r="DQ27" s="637"/>
      <c r="DR27" s="637"/>
      <c r="DS27" s="637"/>
      <c r="DT27" s="637"/>
      <c r="DU27" s="637"/>
      <c r="DV27" s="638"/>
      <c r="DW27" s="641">
        <v>7.5</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10479</v>
      </c>
      <c r="S28" s="619"/>
      <c r="T28" s="619"/>
      <c r="U28" s="619"/>
      <c r="V28" s="619"/>
      <c r="W28" s="619"/>
      <c r="X28" s="619"/>
      <c r="Y28" s="620"/>
      <c r="Z28" s="671">
        <v>0.2</v>
      </c>
      <c r="AA28" s="671"/>
      <c r="AB28" s="671"/>
      <c r="AC28" s="671"/>
      <c r="AD28" s="672">
        <v>913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602590</v>
      </c>
      <c r="CS28" s="619"/>
      <c r="CT28" s="619"/>
      <c r="CU28" s="619"/>
      <c r="CV28" s="619"/>
      <c r="CW28" s="619"/>
      <c r="CX28" s="619"/>
      <c r="CY28" s="620"/>
      <c r="CZ28" s="621">
        <v>9.4</v>
      </c>
      <c r="DA28" s="639"/>
      <c r="DB28" s="639"/>
      <c r="DC28" s="640"/>
      <c r="DD28" s="624">
        <v>583867</v>
      </c>
      <c r="DE28" s="619"/>
      <c r="DF28" s="619"/>
      <c r="DG28" s="619"/>
      <c r="DH28" s="619"/>
      <c r="DI28" s="619"/>
      <c r="DJ28" s="619"/>
      <c r="DK28" s="620"/>
      <c r="DL28" s="624">
        <v>583867</v>
      </c>
      <c r="DM28" s="619"/>
      <c r="DN28" s="619"/>
      <c r="DO28" s="619"/>
      <c r="DP28" s="619"/>
      <c r="DQ28" s="619"/>
      <c r="DR28" s="619"/>
      <c r="DS28" s="619"/>
      <c r="DT28" s="619"/>
      <c r="DU28" s="619"/>
      <c r="DV28" s="620"/>
      <c r="DW28" s="641">
        <v>13.9</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2876</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602590</v>
      </c>
      <c r="CS29" s="637"/>
      <c r="CT29" s="637"/>
      <c r="CU29" s="637"/>
      <c r="CV29" s="637"/>
      <c r="CW29" s="637"/>
      <c r="CX29" s="637"/>
      <c r="CY29" s="638"/>
      <c r="CZ29" s="621">
        <v>9.4</v>
      </c>
      <c r="DA29" s="639"/>
      <c r="DB29" s="639"/>
      <c r="DC29" s="640"/>
      <c r="DD29" s="624">
        <v>583867</v>
      </c>
      <c r="DE29" s="637"/>
      <c r="DF29" s="637"/>
      <c r="DG29" s="637"/>
      <c r="DH29" s="637"/>
      <c r="DI29" s="637"/>
      <c r="DJ29" s="637"/>
      <c r="DK29" s="638"/>
      <c r="DL29" s="624">
        <v>583867</v>
      </c>
      <c r="DM29" s="637"/>
      <c r="DN29" s="637"/>
      <c r="DO29" s="637"/>
      <c r="DP29" s="637"/>
      <c r="DQ29" s="637"/>
      <c r="DR29" s="637"/>
      <c r="DS29" s="637"/>
      <c r="DT29" s="637"/>
      <c r="DU29" s="637"/>
      <c r="DV29" s="638"/>
      <c r="DW29" s="641">
        <v>13.9</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171522</v>
      </c>
      <c r="S30" s="619"/>
      <c r="T30" s="619"/>
      <c r="U30" s="619"/>
      <c r="V30" s="619"/>
      <c r="W30" s="619"/>
      <c r="X30" s="619"/>
      <c r="Y30" s="620"/>
      <c r="Z30" s="671">
        <v>2.5</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98.4</v>
      </c>
      <c r="BH30" s="685"/>
      <c r="BI30" s="685"/>
      <c r="BJ30" s="685"/>
      <c r="BK30" s="685"/>
      <c r="BL30" s="685"/>
      <c r="BM30" s="686">
        <v>94.7</v>
      </c>
      <c r="BN30" s="685"/>
      <c r="BO30" s="685"/>
      <c r="BP30" s="685"/>
      <c r="BQ30" s="687"/>
      <c r="BR30" s="684">
        <v>98.8</v>
      </c>
      <c r="BS30" s="685"/>
      <c r="BT30" s="685"/>
      <c r="BU30" s="685"/>
      <c r="BV30" s="685"/>
      <c r="BW30" s="685"/>
      <c r="BX30" s="686">
        <v>94.7</v>
      </c>
      <c r="BY30" s="685"/>
      <c r="BZ30" s="685"/>
      <c r="CA30" s="685"/>
      <c r="CB30" s="687"/>
      <c r="CD30" s="690"/>
      <c r="CE30" s="691"/>
      <c r="CF30" s="655" t="s">
        <v>292</v>
      </c>
      <c r="CG30" s="652"/>
      <c r="CH30" s="652"/>
      <c r="CI30" s="652"/>
      <c r="CJ30" s="652"/>
      <c r="CK30" s="652"/>
      <c r="CL30" s="652"/>
      <c r="CM30" s="652"/>
      <c r="CN30" s="652"/>
      <c r="CO30" s="652"/>
      <c r="CP30" s="652"/>
      <c r="CQ30" s="653"/>
      <c r="CR30" s="618">
        <v>542815</v>
      </c>
      <c r="CS30" s="619"/>
      <c r="CT30" s="619"/>
      <c r="CU30" s="619"/>
      <c r="CV30" s="619"/>
      <c r="CW30" s="619"/>
      <c r="CX30" s="619"/>
      <c r="CY30" s="620"/>
      <c r="CZ30" s="621">
        <v>8.5</v>
      </c>
      <c r="DA30" s="639"/>
      <c r="DB30" s="639"/>
      <c r="DC30" s="640"/>
      <c r="DD30" s="624">
        <v>524092</v>
      </c>
      <c r="DE30" s="619"/>
      <c r="DF30" s="619"/>
      <c r="DG30" s="619"/>
      <c r="DH30" s="619"/>
      <c r="DI30" s="619"/>
      <c r="DJ30" s="619"/>
      <c r="DK30" s="620"/>
      <c r="DL30" s="624">
        <v>524092</v>
      </c>
      <c r="DM30" s="619"/>
      <c r="DN30" s="619"/>
      <c r="DO30" s="619"/>
      <c r="DP30" s="619"/>
      <c r="DQ30" s="619"/>
      <c r="DR30" s="619"/>
      <c r="DS30" s="619"/>
      <c r="DT30" s="619"/>
      <c r="DU30" s="619"/>
      <c r="DV30" s="620"/>
      <c r="DW30" s="641">
        <v>12.4</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287412</v>
      </c>
      <c r="S31" s="619"/>
      <c r="T31" s="619"/>
      <c r="U31" s="619"/>
      <c r="V31" s="619"/>
      <c r="W31" s="619"/>
      <c r="X31" s="619"/>
      <c r="Y31" s="620"/>
      <c r="Z31" s="671">
        <v>4.2</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98.7</v>
      </c>
      <c r="BH31" s="637"/>
      <c r="BI31" s="637"/>
      <c r="BJ31" s="637"/>
      <c r="BK31" s="637"/>
      <c r="BL31" s="637"/>
      <c r="BM31" s="673">
        <v>95.1</v>
      </c>
      <c r="BN31" s="683"/>
      <c r="BO31" s="683"/>
      <c r="BP31" s="683"/>
      <c r="BQ31" s="647"/>
      <c r="BR31" s="682">
        <v>98.8</v>
      </c>
      <c r="BS31" s="637"/>
      <c r="BT31" s="637"/>
      <c r="BU31" s="637"/>
      <c r="BV31" s="637"/>
      <c r="BW31" s="637"/>
      <c r="BX31" s="673">
        <v>95</v>
      </c>
      <c r="BY31" s="683"/>
      <c r="BZ31" s="683"/>
      <c r="CA31" s="683"/>
      <c r="CB31" s="647"/>
      <c r="CD31" s="690"/>
      <c r="CE31" s="691"/>
      <c r="CF31" s="655" t="s">
        <v>296</v>
      </c>
      <c r="CG31" s="652"/>
      <c r="CH31" s="652"/>
      <c r="CI31" s="652"/>
      <c r="CJ31" s="652"/>
      <c r="CK31" s="652"/>
      <c r="CL31" s="652"/>
      <c r="CM31" s="652"/>
      <c r="CN31" s="652"/>
      <c r="CO31" s="652"/>
      <c r="CP31" s="652"/>
      <c r="CQ31" s="653"/>
      <c r="CR31" s="618">
        <v>59775</v>
      </c>
      <c r="CS31" s="637"/>
      <c r="CT31" s="637"/>
      <c r="CU31" s="637"/>
      <c r="CV31" s="637"/>
      <c r="CW31" s="637"/>
      <c r="CX31" s="637"/>
      <c r="CY31" s="638"/>
      <c r="CZ31" s="621">
        <v>0.9</v>
      </c>
      <c r="DA31" s="639"/>
      <c r="DB31" s="639"/>
      <c r="DC31" s="640"/>
      <c r="DD31" s="624">
        <v>59775</v>
      </c>
      <c r="DE31" s="637"/>
      <c r="DF31" s="637"/>
      <c r="DG31" s="637"/>
      <c r="DH31" s="637"/>
      <c r="DI31" s="637"/>
      <c r="DJ31" s="637"/>
      <c r="DK31" s="638"/>
      <c r="DL31" s="624">
        <v>59775</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25814</v>
      </c>
      <c r="S32" s="619"/>
      <c r="T32" s="619"/>
      <c r="U32" s="619"/>
      <c r="V32" s="619"/>
      <c r="W32" s="619"/>
      <c r="X32" s="619"/>
      <c r="Y32" s="620"/>
      <c r="Z32" s="671">
        <v>0.4</v>
      </c>
      <c r="AA32" s="671"/>
      <c r="AB32" s="671"/>
      <c r="AC32" s="671"/>
      <c r="AD32" s="672">
        <v>1438</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97.8</v>
      </c>
      <c r="BH32" s="603"/>
      <c r="BI32" s="603"/>
      <c r="BJ32" s="603"/>
      <c r="BK32" s="603"/>
      <c r="BL32" s="603"/>
      <c r="BM32" s="666">
        <v>93.2</v>
      </c>
      <c r="BN32" s="603"/>
      <c r="BO32" s="603"/>
      <c r="BP32" s="603"/>
      <c r="BQ32" s="660"/>
      <c r="BR32" s="681">
        <v>98.5</v>
      </c>
      <c r="BS32" s="603"/>
      <c r="BT32" s="603"/>
      <c r="BU32" s="603"/>
      <c r="BV32" s="603"/>
      <c r="BW32" s="603"/>
      <c r="BX32" s="666">
        <v>93.3</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801118</v>
      </c>
      <c r="S33" s="619"/>
      <c r="T33" s="619"/>
      <c r="U33" s="619"/>
      <c r="V33" s="619"/>
      <c r="W33" s="619"/>
      <c r="X33" s="619"/>
      <c r="Y33" s="620"/>
      <c r="Z33" s="671">
        <v>11.6</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3125865</v>
      </c>
      <c r="CS33" s="637"/>
      <c r="CT33" s="637"/>
      <c r="CU33" s="637"/>
      <c r="CV33" s="637"/>
      <c r="CW33" s="637"/>
      <c r="CX33" s="637"/>
      <c r="CY33" s="638"/>
      <c r="CZ33" s="621">
        <v>48.7</v>
      </c>
      <c r="DA33" s="639"/>
      <c r="DB33" s="639"/>
      <c r="DC33" s="640"/>
      <c r="DD33" s="624">
        <v>2413443</v>
      </c>
      <c r="DE33" s="637"/>
      <c r="DF33" s="637"/>
      <c r="DG33" s="637"/>
      <c r="DH33" s="637"/>
      <c r="DI33" s="637"/>
      <c r="DJ33" s="637"/>
      <c r="DK33" s="638"/>
      <c r="DL33" s="624">
        <v>1827618</v>
      </c>
      <c r="DM33" s="637"/>
      <c r="DN33" s="637"/>
      <c r="DO33" s="637"/>
      <c r="DP33" s="637"/>
      <c r="DQ33" s="637"/>
      <c r="DR33" s="637"/>
      <c r="DS33" s="637"/>
      <c r="DT33" s="637"/>
      <c r="DU33" s="637"/>
      <c r="DV33" s="638"/>
      <c r="DW33" s="641">
        <v>43.4</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810767</v>
      </c>
      <c r="CS34" s="619"/>
      <c r="CT34" s="619"/>
      <c r="CU34" s="619"/>
      <c r="CV34" s="619"/>
      <c r="CW34" s="619"/>
      <c r="CX34" s="619"/>
      <c r="CY34" s="620"/>
      <c r="CZ34" s="621">
        <v>12.6</v>
      </c>
      <c r="DA34" s="639"/>
      <c r="DB34" s="639"/>
      <c r="DC34" s="640"/>
      <c r="DD34" s="624">
        <v>633613</v>
      </c>
      <c r="DE34" s="619"/>
      <c r="DF34" s="619"/>
      <c r="DG34" s="619"/>
      <c r="DH34" s="619"/>
      <c r="DI34" s="619"/>
      <c r="DJ34" s="619"/>
      <c r="DK34" s="620"/>
      <c r="DL34" s="624">
        <v>492125</v>
      </c>
      <c r="DM34" s="619"/>
      <c r="DN34" s="619"/>
      <c r="DO34" s="619"/>
      <c r="DP34" s="619"/>
      <c r="DQ34" s="619"/>
      <c r="DR34" s="619"/>
      <c r="DS34" s="619"/>
      <c r="DT34" s="619"/>
      <c r="DU34" s="619"/>
      <c r="DV34" s="620"/>
      <c r="DW34" s="641">
        <v>11.7</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211118</v>
      </c>
      <c r="S35" s="619"/>
      <c r="T35" s="619"/>
      <c r="U35" s="619"/>
      <c r="V35" s="619"/>
      <c r="W35" s="619"/>
      <c r="X35" s="619"/>
      <c r="Y35" s="620"/>
      <c r="Z35" s="671">
        <v>3.1</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1017502</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85184</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28816</v>
      </c>
      <c r="CS35" s="637"/>
      <c r="CT35" s="637"/>
      <c r="CU35" s="637"/>
      <c r="CV35" s="637"/>
      <c r="CW35" s="637"/>
      <c r="CX35" s="637"/>
      <c r="CY35" s="638"/>
      <c r="CZ35" s="621">
        <v>0.4</v>
      </c>
      <c r="DA35" s="639"/>
      <c r="DB35" s="639"/>
      <c r="DC35" s="640"/>
      <c r="DD35" s="624">
        <v>22941</v>
      </c>
      <c r="DE35" s="637"/>
      <c r="DF35" s="637"/>
      <c r="DG35" s="637"/>
      <c r="DH35" s="637"/>
      <c r="DI35" s="637"/>
      <c r="DJ35" s="637"/>
      <c r="DK35" s="638"/>
      <c r="DL35" s="624">
        <v>22909</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6885645</v>
      </c>
      <c r="S36" s="659"/>
      <c r="T36" s="659"/>
      <c r="U36" s="659"/>
      <c r="V36" s="659"/>
      <c r="W36" s="659"/>
      <c r="X36" s="659"/>
      <c r="Y36" s="662"/>
      <c r="Z36" s="663">
        <v>100</v>
      </c>
      <c r="AA36" s="663"/>
      <c r="AB36" s="663"/>
      <c r="AC36" s="663"/>
      <c r="AD36" s="664">
        <v>3999911</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279649</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-68728</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1258074</v>
      </c>
      <c r="CS36" s="619"/>
      <c r="CT36" s="619"/>
      <c r="CU36" s="619"/>
      <c r="CV36" s="619"/>
      <c r="CW36" s="619"/>
      <c r="CX36" s="619"/>
      <c r="CY36" s="620"/>
      <c r="CZ36" s="621">
        <v>19.600000000000001</v>
      </c>
      <c r="DA36" s="639"/>
      <c r="DB36" s="639"/>
      <c r="DC36" s="640"/>
      <c r="DD36" s="624">
        <v>836102</v>
      </c>
      <c r="DE36" s="619"/>
      <c r="DF36" s="619"/>
      <c r="DG36" s="619"/>
      <c r="DH36" s="619"/>
      <c r="DI36" s="619"/>
      <c r="DJ36" s="619"/>
      <c r="DK36" s="620"/>
      <c r="DL36" s="624">
        <v>641749</v>
      </c>
      <c r="DM36" s="619"/>
      <c r="DN36" s="619"/>
      <c r="DO36" s="619"/>
      <c r="DP36" s="619"/>
      <c r="DQ36" s="619"/>
      <c r="DR36" s="619"/>
      <c r="DS36" s="619"/>
      <c r="DT36" s="619"/>
      <c r="DU36" s="619"/>
      <c r="DV36" s="620"/>
      <c r="DW36" s="641">
        <v>15.2</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9216</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2247</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871303</v>
      </c>
      <c r="CS37" s="637"/>
      <c r="CT37" s="637"/>
      <c r="CU37" s="637"/>
      <c r="CV37" s="637"/>
      <c r="CW37" s="637"/>
      <c r="CX37" s="637"/>
      <c r="CY37" s="638"/>
      <c r="CZ37" s="621">
        <v>13.6</v>
      </c>
      <c r="DA37" s="639"/>
      <c r="DB37" s="639"/>
      <c r="DC37" s="640"/>
      <c r="DD37" s="624">
        <v>602573</v>
      </c>
      <c r="DE37" s="637"/>
      <c r="DF37" s="637"/>
      <c r="DG37" s="637"/>
      <c r="DH37" s="637"/>
      <c r="DI37" s="637"/>
      <c r="DJ37" s="637"/>
      <c r="DK37" s="638"/>
      <c r="DL37" s="624">
        <v>507577</v>
      </c>
      <c r="DM37" s="637"/>
      <c r="DN37" s="637"/>
      <c r="DO37" s="637"/>
      <c r="DP37" s="637"/>
      <c r="DQ37" s="637"/>
      <c r="DR37" s="637"/>
      <c r="DS37" s="637"/>
      <c r="DT37" s="637"/>
      <c r="DU37" s="637"/>
      <c r="DV37" s="638"/>
      <c r="DW37" s="641">
        <v>12.1</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t="s">
        <v>318</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4562</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1017502</v>
      </c>
      <c r="CS38" s="619"/>
      <c r="CT38" s="619"/>
      <c r="CU38" s="619"/>
      <c r="CV38" s="619"/>
      <c r="CW38" s="619"/>
      <c r="CX38" s="619"/>
      <c r="CY38" s="620"/>
      <c r="CZ38" s="621">
        <v>15.9</v>
      </c>
      <c r="DA38" s="639"/>
      <c r="DB38" s="639"/>
      <c r="DC38" s="640"/>
      <c r="DD38" s="624">
        <v>917168</v>
      </c>
      <c r="DE38" s="619"/>
      <c r="DF38" s="619"/>
      <c r="DG38" s="619"/>
      <c r="DH38" s="619"/>
      <c r="DI38" s="619"/>
      <c r="DJ38" s="619"/>
      <c r="DK38" s="620"/>
      <c r="DL38" s="624">
        <v>670835</v>
      </c>
      <c r="DM38" s="619"/>
      <c r="DN38" s="619"/>
      <c r="DO38" s="619"/>
      <c r="DP38" s="619"/>
      <c r="DQ38" s="619"/>
      <c r="DR38" s="619"/>
      <c r="DS38" s="619"/>
      <c r="DT38" s="619"/>
      <c r="DU38" s="619"/>
      <c r="DV38" s="620"/>
      <c r="DW38" s="641">
        <v>15.9</v>
      </c>
      <c r="DX38" s="642"/>
      <c r="DY38" s="642"/>
      <c r="DZ38" s="642"/>
      <c r="EA38" s="642"/>
      <c r="EB38" s="642"/>
      <c r="EC38" s="643"/>
    </row>
    <row r="39" spans="2:133" ht="11.25" customHeight="1" x14ac:dyDescent="0.15">
      <c r="AQ39" s="644" t="s">
        <v>321</v>
      </c>
      <c r="AR39" s="645"/>
      <c r="AS39" s="645"/>
      <c r="AT39" s="645"/>
      <c r="AU39" s="645"/>
      <c r="AV39" s="645"/>
      <c r="AW39" s="645"/>
      <c r="AX39" s="645"/>
      <c r="AY39" s="646"/>
      <c r="AZ39" s="618" t="s">
        <v>318</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93</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8906</v>
      </c>
      <c r="CS39" s="637"/>
      <c r="CT39" s="637"/>
      <c r="CU39" s="637"/>
      <c r="CV39" s="637"/>
      <c r="CW39" s="637"/>
      <c r="CX39" s="637"/>
      <c r="CY39" s="638"/>
      <c r="CZ39" s="621">
        <v>0.1</v>
      </c>
      <c r="DA39" s="639"/>
      <c r="DB39" s="639"/>
      <c r="DC39" s="640"/>
      <c r="DD39" s="624">
        <v>3619</v>
      </c>
      <c r="DE39" s="637"/>
      <c r="DF39" s="637"/>
      <c r="DG39" s="637"/>
      <c r="DH39" s="637"/>
      <c r="DI39" s="637"/>
      <c r="DJ39" s="637"/>
      <c r="DK39" s="638"/>
      <c r="DL39" s="624" t="s">
        <v>318</v>
      </c>
      <c r="DM39" s="637"/>
      <c r="DN39" s="637"/>
      <c r="DO39" s="637"/>
      <c r="DP39" s="637"/>
      <c r="DQ39" s="637"/>
      <c r="DR39" s="637"/>
      <c r="DS39" s="637"/>
      <c r="DT39" s="637"/>
      <c r="DU39" s="637"/>
      <c r="DV39" s="638"/>
      <c r="DW39" s="641" t="s">
        <v>318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262831</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124</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1800</v>
      </c>
      <c r="CS40" s="619"/>
      <c r="CT40" s="619"/>
      <c r="CU40" s="619"/>
      <c r="CV40" s="619"/>
      <c r="CW40" s="619"/>
      <c r="CX40" s="619"/>
      <c r="CY40" s="620"/>
      <c r="CZ40" s="621">
        <v>0</v>
      </c>
      <c r="DA40" s="639"/>
      <c r="DB40" s="639"/>
      <c r="DC40" s="640"/>
      <c r="DD40" s="624" t="s">
        <v>318</v>
      </c>
      <c r="DE40" s="619"/>
      <c r="DF40" s="619"/>
      <c r="DG40" s="619"/>
      <c r="DH40" s="619"/>
      <c r="DI40" s="619"/>
      <c r="DJ40" s="619"/>
      <c r="DK40" s="620"/>
      <c r="DL40" s="624" t="s">
        <v>318</v>
      </c>
      <c r="DM40" s="619"/>
      <c r="DN40" s="619"/>
      <c r="DO40" s="619"/>
      <c r="DP40" s="619"/>
      <c r="DQ40" s="619"/>
      <c r="DR40" s="619"/>
      <c r="DS40" s="619"/>
      <c r="DT40" s="619"/>
      <c r="DU40" s="619"/>
      <c r="DV40" s="620"/>
      <c r="DW40" s="641" t="s">
        <v>318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465806</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310</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722361</v>
      </c>
      <c r="CS42" s="619"/>
      <c r="CT42" s="619"/>
      <c r="CU42" s="619"/>
      <c r="CV42" s="619"/>
      <c r="CW42" s="619"/>
      <c r="CX42" s="619"/>
      <c r="CY42" s="620"/>
      <c r="CZ42" s="621">
        <v>11.3</v>
      </c>
      <c r="DA42" s="622"/>
      <c r="DB42" s="622"/>
      <c r="DC42" s="623"/>
      <c r="DD42" s="624">
        <v>172479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40091</v>
      </c>
      <c r="CS43" s="637"/>
      <c r="CT43" s="637"/>
      <c r="CU43" s="637"/>
      <c r="CV43" s="637"/>
      <c r="CW43" s="637"/>
      <c r="CX43" s="637"/>
      <c r="CY43" s="638"/>
      <c r="CZ43" s="621">
        <v>0.6</v>
      </c>
      <c r="DA43" s="639"/>
      <c r="DB43" s="639"/>
      <c r="DC43" s="640"/>
      <c r="DD43" s="624">
        <v>40091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287</v>
      </c>
      <c r="CE44" s="632"/>
      <c r="CF44" s="615" t="s">
        <v>337</v>
      </c>
      <c r="CG44" s="616"/>
      <c r="CH44" s="616"/>
      <c r="CI44" s="616"/>
      <c r="CJ44" s="616"/>
      <c r="CK44" s="616"/>
      <c r="CL44" s="616"/>
      <c r="CM44" s="616"/>
      <c r="CN44" s="616"/>
      <c r="CO44" s="616"/>
      <c r="CP44" s="616"/>
      <c r="CQ44" s="617"/>
      <c r="CR44" s="618">
        <v>722345</v>
      </c>
      <c r="CS44" s="619"/>
      <c r="CT44" s="619"/>
      <c r="CU44" s="619"/>
      <c r="CV44" s="619"/>
      <c r="CW44" s="619"/>
      <c r="CX44" s="619"/>
      <c r="CY44" s="620"/>
      <c r="CZ44" s="621">
        <v>11.3</v>
      </c>
      <c r="DA44" s="622"/>
      <c r="DB44" s="622"/>
      <c r="DC44" s="623"/>
      <c r="DD44" s="624">
        <v>172463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286783</v>
      </c>
      <c r="CS45" s="637"/>
      <c r="CT45" s="637"/>
      <c r="CU45" s="637"/>
      <c r="CV45" s="637"/>
      <c r="CW45" s="637"/>
      <c r="CX45" s="637"/>
      <c r="CY45" s="638"/>
      <c r="CZ45" s="621">
        <v>4.5</v>
      </c>
      <c r="DA45" s="639"/>
      <c r="DB45" s="639"/>
      <c r="DC45" s="640"/>
      <c r="DD45" s="624">
        <v>15648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419264</v>
      </c>
      <c r="CS46" s="619"/>
      <c r="CT46" s="619"/>
      <c r="CU46" s="619"/>
      <c r="CV46" s="619"/>
      <c r="CW46" s="619"/>
      <c r="CX46" s="619"/>
      <c r="CY46" s="620"/>
      <c r="CZ46" s="621">
        <v>6.5</v>
      </c>
      <c r="DA46" s="622"/>
      <c r="DB46" s="622"/>
      <c r="DC46" s="623"/>
      <c r="DD46" s="624">
        <v>155417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v>16</v>
      </c>
      <c r="CS47" s="637"/>
      <c r="CT47" s="637"/>
      <c r="CU47" s="637"/>
      <c r="CV47" s="637"/>
      <c r="CW47" s="637"/>
      <c r="CX47" s="637"/>
      <c r="CY47" s="638"/>
      <c r="CZ47" s="621">
        <v>0</v>
      </c>
      <c r="DA47" s="639"/>
      <c r="DB47" s="639"/>
      <c r="DC47" s="640"/>
      <c r="DD47" s="624">
        <v>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6416392</v>
      </c>
      <c r="CS49" s="603"/>
      <c r="CT49" s="603"/>
      <c r="CU49" s="603"/>
      <c r="CV49" s="603"/>
      <c r="CW49" s="603"/>
      <c r="CX49" s="603"/>
      <c r="CY49" s="604"/>
      <c r="CZ49" s="605">
        <v>100</v>
      </c>
      <c r="DA49" s="606"/>
      <c r="DB49" s="606"/>
      <c r="DC49" s="607"/>
      <c r="DD49" s="608">
        <v>4400404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6" zoomScaleNormal="46"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344</v>
      </c>
      <c r="DK2" s="1136"/>
      <c r="DL2" s="1136"/>
      <c r="DM2" s="1136"/>
      <c r="DN2" s="1136"/>
      <c r="DO2" s="1137"/>
      <c r="DP2" s="200"/>
      <c r="DQ2" s="1135" t="s">
        <v>345</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8"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3" t="s">
        <v>362</v>
      </c>
      <c r="DH5" s="1124"/>
      <c r="DI5" s="1124"/>
      <c r="DJ5" s="1124"/>
      <c r="DK5" s="1125"/>
      <c r="DL5" s="1123" t="s">
        <v>363</v>
      </c>
      <c r="DM5" s="1124"/>
      <c r="DN5" s="1124"/>
      <c r="DO5" s="1124"/>
      <c r="DP5" s="1125"/>
      <c r="DQ5" s="1027" t="s">
        <v>364</v>
      </c>
      <c r="DR5" s="1028"/>
      <c r="DS5" s="1028"/>
      <c r="DT5" s="1028"/>
      <c r="DU5" s="1029"/>
      <c r="DV5" s="1027" t="s">
        <v>355</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5" t="s">
        <v>365</v>
      </c>
      <c r="C7" s="1076"/>
      <c r="D7" s="1076"/>
      <c r="E7" s="1076"/>
      <c r="F7" s="1076"/>
      <c r="G7" s="1076"/>
      <c r="H7" s="1076"/>
      <c r="I7" s="1076"/>
      <c r="J7" s="1076"/>
      <c r="K7" s="1076"/>
      <c r="L7" s="1076"/>
      <c r="M7" s="1076"/>
      <c r="N7" s="1076"/>
      <c r="O7" s="1076"/>
      <c r="P7" s="1077"/>
      <c r="Q7" s="1129">
        <v>6886</v>
      </c>
      <c r="R7" s="1130"/>
      <c r="S7" s="1130"/>
      <c r="T7" s="1130"/>
      <c r="U7" s="1130"/>
      <c r="V7" s="1130">
        <v>6416</v>
      </c>
      <c r="W7" s="1130"/>
      <c r="X7" s="1130"/>
      <c r="Y7" s="1130"/>
      <c r="Z7" s="1130"/>
      <c r="AA7" s="1130">
        <v>469</v>
      </c>
      <c r="AB7" s="1130"/>
      <c r="AC7" s="1130"/>
      <c r="AD7" s="1130"/>
      <c r="AE7" s="1131"/>
      <c r="AF7" s="1132">
        <v>461</v>
      </c>
      <c r="AG7" s="1133"/>
      <c r="AH7" s="1133"/>
      <c r="AI7" s="1133"/>
      <c r="AJ7" s="1134"/>
      <c r="AK7" s="1116">
        <v>172</v>
      </c>
      <c r="AL7" s="1117"/>
      <c r="AM7" s="1117"/>
      <c r="AN7" s="1117"/>
      <c r="AO7" s="1117"/>
      <c r="AP7" s="1117">
        <v>6410</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536</v>
      </c>
      <c r="BT7" s="1121"/>
      <c r="BU7" s="1121"/>
      <c r="BV7" s="1121"/>
      <c r="BW7" s="1121"/>
      <c r="BX7" s="1121"/>
      <c r="BY7" s="1121"/>
      <c r="BZ7" s="1121"/>
      <c r="CA7" s="1121"/>
      <c r="CB7" s="1121"/>
      <c r="CC7" s="1121"/>
      <c r="CD7" s="1121"/>
      <c r="CE7" s="1121"/>
      <c r="CF7" s="1121"/>
      <c r="CG7" s="1122"/>
      <c r="CH7" s="1113">
        <v>0</v>
      </c>
      <c r="CI7" s="1114"/>
      <c r="CJ7" s="1114"/>
      <c r="CK7" s="1114"/>
      <c r="CL7" s="1115"/>
      <c r="CM7" s="1113">
        <v>15</v>
      </c>
      <c r="CN7" s="1114"/>
      <c r="CO7" s="1114"/>
      <c r="CP7" s="1114"/>
      <c r="CQ7" s="1115"/>
      <c r="CR7" s="1113">
        <v>5</v>
      </c>
      <c r="CS7" s="1114"/>
      <c r="CT7" s="1114"/>
      <c r="CU7" s="1114"/>
      <c r="CV7" s="1115"/>
      <c r="CW7" s="1113" t="s">
        <v>538</v>
      </c>
      <c r="CX7" s="1114"/>
      <c r="CY7" s="1114"/>
      <c r="CZ7" s="1114"/>
      <c r="DA7" s="1115"/>
      <c r="DB7" s="1113" t="s">
        <v>539</v>
      </c>
      <c r="DC7" s="1114"/>
      <c r="DD7" s="1114"/>
      <c r="DE7" s="1114"/>
      <c r="DF7" s="1115"/>
      <c r="DG7" s="1113" t="s">
        <v>537</v>
      </c>
      <c r="DH7" s="1114"/>
      <c r="DI7" s="1114"/>
      <c r="DJ7" s="1114"/>
      <c r="DK7" s="1115"/>
      <c r="DL7" s="1113" t="s">
        <v>537</v>
      </c>
      <c r="DM7" s="1114"/>
      <c r="DN7" s="1114"/>
      <c r="DO7" s="1114"/>
      <c r="DP7" s="1115"/>
      <c r="DQ7" s="1113" t="s">
        <v>537</v>
      </c>
      <c r="DR7" s="1114"/>
      <c r="DS7" s="1114"/>
      <c r="DT7" s="1114"/>
      <c r="DU7" s="1115"/>
      <c r="DV7" s="1140"/>
      <c r="DW7" s="1141"/>
      <c r="DX7" s="1141"/>
      <c r="DY7" s="1141"/>
      <c r="DZ7" s="1142"/>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t="s">
        <v>535</v>
      </c>
      <c r="BT8" s="1041"/>
      <c r="BU8" s="1041"/>
      <c r="BV8" s="1041"/>
      <c r="BW8" s="1041"/>
      <c r="BX8" s="1041"/>
      <c r="BY8" s="1041"/>
      <c r="BZ8" s="1041"/>
      <c r="CA8" s="1041"/>
      <c r="CB8" s="1041"/>
      <c r="CC8" s="1041"/>
      <c r="CD8" s="1041"/>
      <c r="CE8" s="1041"/>
      <c r="CF8" s="1041"/>
      <c r="CG8" s="1042"/>
      <c r="CH8" s="1015">
        <v>7</v>
      </c>
      <c r="CI8" s="1016"/>
      <c r="CJ8" s="1016"/>
      <c r="CK8" s="1016"/>
      <c r="CL8" s="1017"/>
      <c r="CM8" s="1015">
        <v>54</v>
      </c>
      <c r="CN8" s="1016"/>
      <c r="CO8" s="1016"/>
      <c r="CP8" s="1016"/>
      <c r="CQ8" s="1017"/>
      <c r="CR8" s="1015">
        <v>15</v>
      </c>
      <c r="CS8" s="1016"/>
      <c r="CT8" s="1016"/>
      <c r="CU8" s="1016"/>
      <c r="CV8" s="1017"/>
      <c r="CW8" s="1015" t="s">
        <v>537</v>
      </c>
      <c r="CX8" s="1016"/>
      <c r="CY8" s="1016"/>
      <c r="CZ8" s="1016"/>
      <c r="DA8" s="1017"/>
      <c r="DB8" s="1015" t="s">
        <v>537</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3">
        <v>6886</v>
      </c>
      <c r="R23" s="1094"/>
      <c r="S23" s="1094"/>
      <c r="T23" s="1094"/>
      <c r="U23" s="1094"/>
      <c r="V23" s="1094">
        <v>6416</v>
      </c>
      <c r="W23" s="1094"/>
      <c r="X23" s="1094"/>
      <c r="Y23" s="1094"/>
      <c r="Z23" s="1094"/>
      <c r="AA23" s="1094">
        <v>469</v>
      </c>
      <c r="AB23" s="1094"/>
      <c r="AC23" s="1094"/>
      <c r="AD23" s="1094"/>
      <c r="AE23" s="1095"/>
      <c r="AF23" s="1096">
        <v>461</v>
      </c>
      <c r="AG23" s="1094"/>
      <c r="AH23" s="1094"/>
      <c r="AI23" s="1094"/>
      <c r="AJ23" s="1097"/>
      <c r="AK23" s="1098"/>
      <c r="AL23" s="1099"/>
      <c r="AM23" s="1099"/>
      <c r="AN23" s="1099"/>
      <c r="AO23" s="1099"/>
      <c r="AP23" s="1094">
        <v>6410</v>
      </c>
      <c r="AQ23" s="1094"/>
      <c r="AR23" s="1094"/>
      <c r="AS23" s="1094"/>
      <c r="AT23" s="1094"/>
      <c r="AU23" s="1100"/>
      <c r="AV23" s="1100"/>
      <c r="AW23" s="1100"/>
      <c r="AX23" s="1100"/>
      <c r="AY23" s="1101"/>
      <c r="AZ23" s="1090" t="s">
        <v>110</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370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4" t="s">
        <v>374</v>
      </c>
      <c r="AG26" s="1034"/>
      <c r="AH26" s="1034"/>
      <c r="AI26" s="1034"/>
      <c r="AJ26" s="1085"/>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379</v>
      </c>
      <c r="C28" s="1076"/>
      <c r="D28" s="1076"/>
      <c r="E28" s="1076"/>
      <c r="F28" s="1076"/>
      <c r="G28" s="1076"/>
      <c r="H28" s="1076"/>
      <c r="I28" s="1076"/>
      <c r="J28" s="1076"/>
      <c r="K28" s="1076"/>
      <c r="L28" s="1076"/>
      <c r="M28" s="1076"/>
      <c r="N28" s="1076"/>
      <c r="O28" s="1076"/>
      <c r="P28" s="1077"/>
      <c r="Q28" s="1078">
        <v>2516</v>
      </c>
      <c r="R28" s="1079"/>
      <c r="S28" s="1079"/>
      <c r="T28" s="1079"/>
      <c r="U28" s="1079"/>
      <c r="V28" s="1079">
        <v>2431</v>
      </c>
      <c r="W28" s="1079"/>
      <c r="X28" s="1079"/>
      <c r="Y28" s="1079"/>
      <c r="Z28" s="1079"/>
      <c r="AA28" s="1079">
        <v>85</v>
      </c>
      <c r="AB28" s="1079"/>
      <c r="AC28" s="1079"/>
      <c r="AD28" s="1079"/>
      <c r="AE28" s="1080"/>
      <c r="AF28" s="1081">
        <v>85</v>
      </c>
      <c r="AG28" s="1079"/>
      <c r="AH28" s="1079"/>
      <c r="AI28" s="1079"/>
      <c r="AJ28" s="1082"/>
      <c r="AK28" s="1083">
        <v>263</v>
      </c>
      <c r="AL28" s="1072"/>
      <c r="AM28" s="1072"/>
      <c r="AN28" s="1072"/>
      <c r="AO28" s="1072"/>
      <c r="AP28" s="1072" t="s">
        <v>537</v>
      </c>
      <c r="AQ28" s="1072"/>
      <c r="AR28" s="1072"/>
      <c r="AS28" s="1072"/>
      <c r="AT28" s="1072"/>
      <c r="AU28" s="1072" t="s">
        <v>537</v>
      </c>
      <c r="AV28" s="1072"/>
      <c r="AW28" s="1072"/>
      <c r="AX28" s="1072"/>
      <c r="AY28" s="1072"/>
      <c r="AZ28" s="1072" t="s">
        <v>537</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1473</v>
      </c>
      <c r="R29" s="1070"/>
      <c r="S29" s="1070"/>
      <c r="T29" s="1070"/>
      <c r="U29" s="1070"/>
      <c r="V29" s="1070">
        <v>1404</v>
      </c>
      <c r="W29" s="1070"/>
      <c r="X29" s="1070"/>
      <c r="Y29" s="1070"/>
      <c r="Z29" s="1070"/>
      <c r="AA29" s="1070">
        <v>70</v>
      </c>
      <c r="AB29" s="1070"/>
      <c r="AC29" s="1070"/>
      <c r="AD29" s="1070"/>
      <c r="AE29" s="1071"/>
      <c r="AF29" s="1045">
        <v>70</v>
      </c>
      <c r="AG29" s="1046"/>
      <c r="AH29" s="1046"/>
      <c r="AI29" s="1046"/>
      <c r="AJ29" s="1047"/>
      <c r="AK29" s="1006">
        <v>220</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146</v>
      </c>
      <c r="R30" s="1070"/>
      <c r="S30" s="1070"/>
      <c r="T30" s="1070"/>
      <c r="U30" s="1070"/>
      <c r="V30" s="1070">
        <v>146</v>
      </c>
      <c r="W30" s="1070"/>
      <c r="X30" s="1070"/>
      <c r="Y30" s="1070"/>
      <c r="Z30" s="1070"/>
      <c r="AA30" s="1070">
        <v>0</v>
      </c>
      <c r="AB30" s="1070"/>
      <c r="AC30" s="1070"/>
      <c r="AD30" s="1070"/>
      <c r="AE30" s="1071"/>
      <c r="AF30" s="1045">
        <v>0</v>
      </c>
      <c r="AG30" s="1046"/>
      <c r="AH30" s="1046"/>
      <c r="AI30" s="1046"/>
      <c r="AJ30" s="1047"/>
      <c r="AK30" s="1006">
        <v>47</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604</v>
      </c>
      <c r="R31" s="1070"/>
      <c r="S31" s="1070"/>
      <c r="T31" s="1070"/>
      <c r="U31" s="1070"/>
      <c r="V31" s="1070">
        <v>594</v>
      </c>
      <c r="W31" s="1070"/>
      <c r="X31" s="1070"/>
      <c r="Y31" s="1070"/>
      <c r="Z31" s="1070"/>
      <c r="AA31" s="1070">
        <v>10</v>
      </c>
      <c r="AB31" s="1070"/>
      <c r="AC31" s="1070"/>
      <c r="AD31" s="1070"/>
      <c r="AE31" s="1071"/>
      <c r="AF31" s="1045">
        <v>10</v>
      </c>
      <c r="AG31" s="1046"/>
      <c r="AH31" s="1046"/>
      <c r="AI31" s="1046"/>
      <c r="AJ31" s="1047"/>
      <c r="AK31" s="1006">
        <v>280</v>
      </c>
      <c r="AL31" s="997"/>
      <c r="AM31" s="997"/>
      <c r="AN31" s="997"/>
      <c r="AO31" s="997"/>
      <c r="AP31" s="997">
        <v>3815</v>
      </c>
      <c r="AQ31" s="997"/>
      <c r="AR31" s="997"/>
      <c r="AS31" s="997"/>
      <c r="AT31" s="997"/>
      <c r="AU31" s="997">
        <v>3430</v>
      </c>
      <c r="AV31" s="997"/>
      <c r="AW31" s="997"/>
      <c r="AX31" s="997"/>
      <c r="AY31" s="997"/>
      <c r="AZ31" s="1068" t="s">
        <v>537</v>
      </c>
      <c r="BA31" s="1068"/>
      <c r="BB31" s="1068"/>
      <c r="BC31" s="1068"/>
      <c r="BD31" s="1068"/>
      <c r="BE31" s="1058" t="s">
        <v>383</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384</v>
      </c>
      <c r="C32" s="1064"/>
      <c r="D32" s="1064"/>
      <c r="E32" s="1064"/>
      <c r="F32" s="1064"/>
      <c r="G32" s="1064"/>
      <c r="H32" s="1064"/>
      <c r="I32" s="1064"/>
      <c r="J32" s="1064"/>
      <c r="K32" s="1064"/>
      <c r="L32" s="1064"/>
      <c r="M32" s="1064"/>
      <c r="N32" s="1064"/>
      <c r="O32" s="1064"/>
      <c r="P32" s="1065"/>
      <c r="Q32" s="1069">
        <v>9</v>
      </c>
      <c r="R32" s="1070"/>
      <c r="S32" s="1070"/>
      <c r="T32" s="1070"/>
      <c r="U32" s="1070"/>
      <c r="V32" s="1070">
        <v>9</v>
      </c>
      <c r="W32" s="1070"/>
      <c r="X32" s="1070"/>
      <c r="Y32" s="1070"/>
      <c r="Z32" s="1070"/>
      <c r="AA32" s="1070">
        <v>0</v>
      </c>
      <c r="AB32" s="1070"/>
      <c r="AC32" s="1070"/>
      <c r="AD32" s="1070"/>
      <c r="AE32" s="1071"/>
      <c r="AF32" s="1045" t="s">
        <v>110</v>
      </c>
      <c r="AG32" s="1046"/>
      <c r="AH32" s="1046"/>
      <c r="AI32" s="1046"/>
      <c r="AJ32" s="1047"/>
      <c r="AK32" s="1006">
        <v>9</v>
      </c>
      <c r="AL32" s="997"/>
      <c r="AM32" s="997"/>
      <c r="AN32" s="997"/>
      <c r="AO32" s="997"/>
      <c r="AP32" s="997">
        <v>13</v>
      </c>
      <c r="AQ32" s="997"/>
      <c r="AR32" s="997"/>
      <c r="AS32" s="997"/>
      <c r="AT32" s="997"/>
      <c r="AU32" s="997">
        <v>13</v>
      </c>
      <c r="AV32" s="997"/>
      <c r="AW32" s="997"/>
      <c r="AX32" s="997"/>
      <c r="AY32" s="997"/>
      <c r="AZ32" s="1068" t="s">
        <v>537</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165</v>
      </c>
      <c r="AG63" s="985"/>
      <c r="AH63" s="985"/>
      <c r="AI63" s="985"/>
      <c r="AJ63" s="1056"/>
      <c r="AK63" s="1057"/>
      <c r="AL63" s="989"/>
      <c r="AM63" s="989"/>
      <c r="AN63" s="989"/>
      <c r="AO63" s="989"/>
      <c r="AP63" s="985">
        <v>3828</v>
      </c>
      <c r="AQ63" s="985"/>
      <c r="AR63" s="985"/>
      <c r="AS63" s="985"/>
      <c r="AT63" s="985"/>
      <c r="AU63" s="985">
        <v>3443</v>
      </c>
      <c r="AV63" s="985"/>
      <c r="AW63" s="985"/>
      <c r="AX63" s="985"/>
      <c r="AY63" s="985"/>
      <c r="AZ63" s="1051"/>
      <c r="BA63" s="1051"/>
      <c r="BB63" s="1051"/>
      <c r="BC63" s="1051"/>
      <c r="BD63" s="1051"/>
      <c r="BE63" s="986"/>
      <c r="BF63" s="986"/>
      <c r="BG63" s="986"/>
      <c r="BH63" s="986"/>
      <c r="BI63" s="987"/>
      <c r="BJ63" s="1052" t="s">
        <v>543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389</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528</v>
      </c>
      <c r="C68" s="1012"/>
      <c r="D68" s="1012"/>
      <c r="E68" s="1012"/>
      <c r="F68" s="1012"/>
      <c r="G68" s="1012"/>
      <c r="H68" s="1012"/>
      <c r="I68" s="1012"/>
      <c r="J68" s="1012"/>
      <c r="K68" s="1012"/>
      <c r="L68" s="1012"/>
      <c r="M68" s="1012"/>
      <c r="N68" s="1012"/>
      <c r="O68" s="1012"/>
      <c r="P68" s="1013"/>
      <c r="Q68" s="1014">
        <v>12246</v>
      </c>
      <c r="R68" s="1008"/>
      <c r="S68" s="1008"/>
      <c r="T68" s="1008"/>
      <c r="U68" s="1008"/>
      <c r="V68" s="1008">
        <v>10158</v>
      </c>
      <c r="W68" s="1008"/>
      <c r="X68" s="1008"/>
      <c r="Y68" s="1008"/>
      <c r="Z68" s="1008"/>
      <c r="AA68" s="1008">
        <v>2088</v>
      </c>
      <c r="AB68" s="1008"/>
      <c r="AC68" s="1008"/>
      <c r="AD68" s="1008"/>
      <c r="AE68" s="1008"/>
      <c r="AF68" s="1008">
        <v>2088</v>
      </c>
      <c r="AG68" s="1008"/>
      <c r="AH68" s="1008"/>
      <c r="AI68" s="1008"/>
      <c r="AJ68" s="1008"/>
      <c r="AK68" s="1008">
        <v>950</v>
      </c>
      <c r="AL68" s="1008"/>
      <c r="AM68" s="1008"/>
      <c r="AN68" s="1008"/>
      <c r="AO68" s="1008"/>
      <c r="AP68" s="1008" t="s">
        <v>540</v>
      </c>
      <c r="AQ68" s="1008"/>
      <c r="AR68" s="1008"/>
      <c r="AS68" s="1008"/>
      <c r="AT68" s="1008"/>
      <c r="AU68" s="1008" t="s">
        <v>540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529</v>
      </c>
      <c r="C69" s="1001"/>
      <c r="D69" s="1001"/>
      <c r="E69" s="1001"/>
      <c r="F69" s="1001"/>
      <c r="G69" s="1001"/>
      <c r="H69" s="1001"/>
      <c r="I69" s="1001"/>
      <c r="J69" s="1001"/>
      <c r="K69" s="1001"/>
      <c r="L69" s="1001"/>
      <c r="M69" s="1001"/>
      <c r="N69" s="1001"/>
      <c r="O69" s="1001"/>
      <c r="P69" s="1002"/>
      <c r="Q69" s="1003">
        <v>261</v>
      </c>
      <c r="R69" s="997"/>
      <c r="S69" s="997"/>
      <c r="T69" s="997"/>
      <c r="U69" s="997"/>
      <c r="V69" s="997">
        <v>250</v>
      </c>
      <c r="W69" s="997"/>
      <c r="X69" s="997"/>
      <c r="Y69" s="997"/>
      <c r="Z69" s="997"/>
      <c r="AA69" s="997">
        <v>11</v>
      </c>
      <c r="AB69" s="997"/>
      <c r="AC69" s="997"/>
      <c r="AD69" s="997"/>
      <c r="AE69" s="997"/>
      <c r="AF69" s="997">
        <v>11</v>
      </c>
      <c r="AG69" s="997"/>
      <c r="AH69" s="997"/>
      <c r="AI69" s="997"/>
      <c r="AJ69" s="997"/>
      <c r="AK69" s="997">
        <v>0</v>
      </c>
      <c r="AL69" s="997"/>
      <c r="AM69" s="997"/>
      <c r="AN69" s="997"/>
      <c r="AO69" s="997"/>
      <c r="AP69" s="997">
        <v>199</v>
      </c>
      <c r="AQ69" s="997"/>
      <c r="AR69" s="997"/>
      <c r="AS69" s="997"/>
      <c r="AT69" s="997"/>
      <c r="AU69" s="997">
        <v>191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530</v>
      </c>
      <c r="C70" s="1001"/>
      <c r="D70" s="1001"/>
      <c r="E70" s="1001"/>
      <c r="F70" s="1001"/>
      <c r="G70" s="1001"/>
      <c r="H70" s="1001"/>
      <c r="I70" s="1001"/>
      <c r="J70" s="1001"/>
      <c r="K70" s="1001"/>
      <c r="L70" s="1001"/>
      <c r="M70" s="1001"/>
      <c r="N70" s="1001"/>
      <c r="O70" s="1001"/>
      <c r="P70" s="1002"/>
      <c r="Q70" s="1003">
        <v>2915</v>
      </c>
      <c r="R70" s="997"/>
      <c r="S70" s="997"/>
      <c r="T70" s="997"/>
      <c r="U70" s="997"/>
      <c r="V70" s="997">
        <v>2880</v>
      </c>
      <c r="W70" s="997"/>
      <c r="X70" s="997"/>
      <c r="Y70" s="997"/>
      <c r="Z70" s="997"/>
      <c r="AA70" s="997">
        <v>35</v>
      </c>
      <c r="AB70" s="997"/>
      <c r="AC70" s="997"/>
      <c r="AD70" s="997"/>
      <c r="AE70" s="997"/>
      <c r="AF70" s="997">
        <v>35</v>
      </c>
      <c r="AG70" s="997"/>
      <c r="AH70" s="997"/>
      <c r="AI70" s="997"/>
      <c r="AJ70" s="997"/>
      <c r="AK70" s="997">
        <v>7</v>
      </c>
      <c r="AL70" s="997"/>
      <c r="AM70" s="997"/>
      <c r="AN70" s="997"/>
      <c r="AO70" s="997"/>
      <c r="AP70" s="997">
        <v>556</v>
      </c>
      <c r="AQ70" s="997"/>
      <c r="AR70" s="997"/>
      <c r="AS70" s="997"/>
      <c r="AT70" s="997"/>
      <c r="AU70" s="997">
        <v>58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531</v>
      </c>
      <c r="C71" s="1001"/>
      <c r="D71" s="1001"/>
      <c r="E71" s="1001"/>
      <c r="F71" s="1001"/>
      <c r="G71" s="1001"/>
      <c r="H71" s="1001"/>
      <c r="I71" s="1001"/>
      <c r="J71" s="1001"/>
      <c r="K71" s="1001"/>
      <c r="L71" s="1001"/>
      <c r="M71" s="1001"/>
      <c r="N71" s="1001"/>
      <c r="O71" s="1001"/>
      <c r="P71" s="1002"/>
      <c r="Q71" s="1003">
        <v>822</v>
      </c>
      <c r="R71" s="997"/>
      <c r="S71" s="997"/>
      <c r="T71" s="997"/>
      <c r="U71" s="997"/>
      <c r="V71" s="997">
        <v>789</v>
      </c>
      <c r="W71" s="997"/>
      <c r="X71" s="997"/>
      <c r="Y71" s="997"/>
      <c r="Z71" s="997"/>
      <c r="AA71" s="997">
        <v>33</v>
      </c>
      <c r="AB71" s="997"/>
      <c r="AC71" s="997"/>
      <c r="AD71" s="997"/>
      <c r="AE71" s="997"/>
      <c r="AF71" s="997">
        <v>33</v>
      </c>
      <c r="AG71" s="997"/>
      <c r="AH71" s="997"/>
      <c r="AI71" s="997"/>
      <c r="AJ71" s="997"/>
      <c r="AK71" s="997">
        <v>41</v>
      </c>
      <c r="AL71" s="997"/>
      <c r="AM71" s="997"/>
      <c r="AN71" s="997"/>
      <c r="AO71" s="997"/>
      <c r="AP71" s="997">
        <v>152</v>
      </c>
      <c r="AQ71" s="997"/>
      <c r="AR71" s="997"/>
      <c r="AS71" s="997"/>
      <c r="AT71" s="997"/>
      <c r="AU71" s="997">
        <v>93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532</v>
      </c>
      <c r="C72" s="1001"/>
      <c r="D72" s="1001"/>
      <c r="E72" s="1001"/>
      <c r="F72" s="1001"/>
      <c r="G72" s="1001"/>
      <c r="H72" s="1001"/>
      <c r="I72" s="1001"/>
      <c r="J72" s="1001"/>
      <c r="K72" s="1001"/>
      <c r="L72" s="1001"/>
      <c r="M72" s="1001"/>
      <c r="N72" s="1001"/>
      <c r="O72" s="1001"/>
      <c r="P72" s="1002"/>
      <c r="Q72" s="1003">
        <v>433</v>
      </c>
      <c r="R72" s="997"/>
      <c r="S72" s="997"/>
      <c r="T72" s="997"/>
      <c r="U72" s="997"/>
      <c r="V72" s="997">
        <v>382</v>
      </c>
      <c r="W72" s="997"/>
      <c r="X72" s="997"/>
      <c r="Y72" s="997"/>
      <c r="Z72" s="997"/>
      <c r="AA72" s="997">
        <v>51</v>
      </c>
      <c r="AB72" s="997"/>
      <c r="AC72" s="997"/>
      <c r="AD72" s="997"/>
      <c r="AE72" s="997"/>
      <c r="AF72" s="997">
        <v>283</v>
      </c>
      <c r="AG72" s="997"/>
      <c r="AH72" s="997"/>
      <c r="AI72" s="997"/>
      <c r="AJ72" s="997"/>
      <c r="AK72" s="997" t="s">
        <v>541</v>
      </c>
      <c r="AL72" s="997"/>
      <c r="AM72" s="997"/>
      <c r="AN72" s="997"/>
      <c r="AO72" s="997"/>
      <c r="AP72" s="997">
        <v>542</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533</v>
      </c>
      <c r="C73" s="1001"/>
      <c r="D73" s="1001"/>
      <c r="E73" s="1001"/>
      <c r="F73" s="1001"/>
      <c r="G73" s="1001"/>
      <c r="H73" s="1001"/>
      <c r="I73" s="1001"/>
      <c r="J73" s="1001"/>
      <c r="K73" s="1001"/>
      <c r="L73" s="1001"/>
      <c r="M73" s="1001"/>
      <c r="N73" s="1001"/>
      <c r="O73" s="1001"/>
      <c r="P73" s="1002"/>
      <c r="Q73" s="1003">
        <v>284</v>
      </c>
      <c r="R73" s="997"/>
      <c r="S73" s="997"/>
      <c r="T73" s="997"/>
      <c r="U73" s="997"/>
      <c r="V73" s="997">
        <v>249</v>
      </c>
      <c r="W73" s="997"/>
      <c r="X73" s="997"/>
      <c r="Y73" s="997"/>
      <c r="Z73" s="997"/>
      <c r="AA73" s="997">
        <v>34</v>
      </c>
      <c r="AB73" s="997"/>
      <c r="AC73" s="997"/>
      <c r="AD73" s="997"/>
      <c r="AE73" s="997"/>
      <c r="AF73" s="997">
        <v>34</v>
      </c>
      <c r="AG73" s="997"/>
      <c r="AH73" s="997"/>
      <c r="AI73" s="997"/>
      <c r="AJ73" s="997"/>
      <c r="AK73" s="997" t="s">
        <v>541</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534</v>
      </c>
      <c r="C74" s="1001"/>
      <c r="D74" s="1001"/>
      <c r="E74" s="1001"/>
      <c r="F74" s="1001"/>
      <c r="G74" s="1001"/>
      <c r="H74" s="1001"/>
      <c r="I74" s="1001"/>
      <c r="J74" s="1001"/>
      <c r="K74" s="1001"/>
      <c r="L74" s="1001"/>
      <c r="M74" s="1001"/>
      <c r="N74" s="1001"/>
      <c r="O74" s="1001"/>
      <c r="P74" s="1002"/>
      <c r="Q74" s="1003">
        <v>286558</v>
      </c>
      <c r="R74" s="997"/>
      <c r="S74" s="997"/>
      <c r="T74" s="997"/>
      <c r="U74" s="997"/>
      <c r="V74" s="997">
        <v>273159</v>
      </c>
      <c r="W74" s="997"/>
      <c r="X74" s="997"/>
      <c r="Y74" s="997"/>
      <c r="Z74" s="997"/>
      <c r="AA74" s="997">
        <v>13399</v>
      </c>
      <c r="AB74" s="997"/>
      <c r="AC74" s="997"/>
      <c r="AD74" s="997"/>
      <c r="AE74" s="997"/>
      <c r="AF74" s="997">
        <v>13399</v>
      </c>
      <c r="AG74" s="997"/>
      <c r="AH74" s="997"/>
      <c r="AI74" s="997"/>
      <c r="AJ74" s="997"/>
      <c r="AK74" s="997">
        <v>294</v>
      </c>
      <c r="AL74" s="997"/>
      <c r="AM74" s="997"/>
      <c r="AN74" s="997"/>
      <c r="AO74" s="997"/>
      <c r="AP74" s="997" t="s">
        <v>537</v>
      </c>
      <c r="AQ74" s="997"/>
      <c r="AR74" s="997"/>
      <c r="AS74" s="997"/>
      <c r="AT74" s="997"/>
      <c r="AU74" s="997" t="s">
        <v>537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15883</v>
      </c>
      <c r="AG88" s="985"/>
      <c r="AH88" s="985"/>
      <c r="AI88" s="985"/>
      <c r="AJ88" s="985"/>
      <c r="AK88" s="989"/>
      <c r="AL88" s="989"/>
      <c r="AM88" s="989"/>
      <c r="AN88" s="989"/>
      <c r="AO88" s="989"/>
      <c r="AP88" s="985">
        <v>1449</v>
      </c>
      <c r="AQ88" s="985"/>
      <c r="AR88" s="985"/>
      <c r="AS88" s="985"/>
      <c r="AT88" s="985"/>
      <c r="AU88" s="985">
        <v>342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20</v>
      </c>
      <c r="CS102" s="977"/>
      <c r="CT102" s="977"/>
      <c r="CU102" s="977"/>
      <c r="CV102" s="978"/>
      <c r="CW102" s="976" t="s">
        <v>537</v>
      </c>
      <c r="CX102" s="977"/>
      <c r="CY102" s="977"/>
      <c r="CZ102" s="977"/>
      <c r="DA102" s="978"/>
      <c r="DB102" s="976" t="s">
        <v>537</v>
      </c>
      <c r="DC102" s="977"/>
      <c r="DD102" s="977"/>
      <c r="DE102" s="977"/>
      <c r="DF102" s="978"/>
      <c r="DG102" s="976" t="s">
        <v>537</v>
      </c>
      <c r="DH102" s="977"/>
      <c r="DI102" s="977"/>
      <c r="DJ102" s="977"/>
      <c r="DK102" s="978"/>
      <c r="DL102" s="976" t="s">
        <v>537</v>
      </c>
      <c r="DM102" s="977"/>
      <c r="DN102" s="977"/>
      <c r="DO102" s="977"/>
      <c r="DP102" s="978"/>
      <c r="DQ102" s="976" t="s">
        <v>542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286</v>
      </c>
      <c r="AG109" s="918"/>
      <c r="AH109" s="918"/>
      <c r="AI109" s="918"/>
      <c r="AJ109" s="919"/>
      <c r="AK109" s="920" t="s">
        <v>285</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286</v>
      </c>
      <c r="BW109" s="918"/>
      <c r="BX109" s="918"/>
      <c r="BY109" s="918"/>
      <c r="BZ109" s="919"/>
      <c r="CA109" s="920" t="s">
        <v>285</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286</v>
      </c>
      <c r="DM109" s="918"/>
      <c r="DN109" s="918"/>
      <c r="DO109" s="918"/>
      <c r="DP109" s="919"/>
      <c r="DQ109" s="920" t="s">
        <v>285</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532460</v>
      </c>
      <c r="AB110" s="903"/>
      <c r="AC110" s="903"/>
      <c r="AD110" s="903"/>
      <c r="AE110" s="904"/>
      <c r="AF110" s="905">
        <v>541223</v>
      </c>
      <c r="AG110" s="903"/>
      <c r="AH110" s="903"/>
      <c r="AI110" s="903"/>
      <c r="AJ110" s="904"/>
      <c r="AK110" s="905">
        <v>602590</v>
      </c>
      <c r="AL110" s="903"/>
      <c r="AM110" s="903"/>
      <c r="AN110" s="903"/>
      <c r="AO110" s="904"/>
      <c r="AP110" s="906">
        <v>17.5</v>
      </c>
      <c r="AQ110" s="907"/>
      <c r="AR110" s="907"/>
      <c r="AS110" s="907"/>
      <c r="AT110" s="908"/>
      <c r="AU110" s="950" t="s">
        <v>59</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5412061</v>
      </c>
      <c r="BR110" s="830"/>
      <c r="BS110" s="830"/>
      <c r="BT110" s="830"/>
      <c r="BU110" s="830"/>
      <c r="BV110" s="830">
        <v>6151378</v>
      </c>
      <c r="BW110" s="830"/>
      <c r="BX110" s="830"/>
      <c r="BY110" s="830"/>
      <c r="BZ110" s="830"/>
      <c r="CA110" s="830">
        <v>6409681</v>
      </c>
      <c r="CB110" s="830"/>
      <c r="CC110" s="830"/>
      <c r="CD110" s="830"/>
      <c r="CE110" s="830"/>
      <c r="CF110" s="891">
        <v>185.6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3698490</v>
      </c>
      <c r="BR112" s="801"/>
      <c r="BS112" s="801"/>
      <c r="BT112" s="801"/>
      <c r="BU112" s="801"/>
      <c r="BV112" s="801">
        <v>3628226</v>
      </c>
      <c r="BW112" s="801"/>
      <c r="BX112" s="801"/>
      <c r="BY112" s="801"/>
      <c r="BZ112" s="801"/>
      <c r="CA112" s="801">
        <v>3443224</v>
      </c>
      <c r="CB112" s="801"/>
      <c r="CC112" s="801"/>
      <c r="CD112" s="801"/>
      <c r="CE112" s="801"/>
      <c r="CF112" s="878">
        <v>99.7</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289379</v>
      </c>
      <c r="AB113" s="939"/>
      <c r="AC113" s="939"/>
      <c r="AD113" s="939"/>
      <c r="AE113" s="940"/>
      <c r="AF113" s="941">
        <v>250713</v>
      </c>
      <c r="AG113" s="939"/>
      <c r="AH113" s="939"/>
      <c r="AI113" s="939"/>
      <c r="AJ113" s="940"/>
      <c r="AK113" s="941">
        <v>242992</v>
      </c>
      <c r="AL113" s="939"/>
      <c r="AM113" s="939"/>
      <c r="AN113" s="939"/>
      <c r="AO113" s="940"/>
      <c r="AP113" s="942">
        <v>7</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582639</v>
      </c>
      <c r="BR113" s="801"/>
      <c r="BS113" s="801"/>
      <c r="BT113" s="801"/>
      <c r="BU113" s="801"/>
      <c r="BV113" s="801">
        <v>461556</v>
      </c>
      <c r="BW113" s="801"/>
      <c r="BX113" s="801"/>
      <c r="BY113" s="801"/>
      <c r="BZ113" s="801"/>
      <c r="CA113" s="801">
        <v>341704</v>
      </c>
      <c r="CB113" s="801"/>
      <c r="CC113" s="801"/>
      <c r="CD113" s="801"/>
      <c r="CE113" s="801"/>
      <c r="CF113" s="878">
        <v>9.9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253164</v>
      </c>
      <c r="AB114" s="814"/>
      <c r="AC114" s="814"/>
      <c r="AD114" s="814"/>
      <c r="AE114" s="815"/>
      <c r="AF114" s="816">
        <v>146031</v>
      </c>
      <c r="AG114" s="814"/>
      <c r="AH114" s="814"/>
      <c r="AI114" s="814"/>
      <c r="AJ114" s="815"/>
      <c r="AK114" s="816">
        <v>145743</v>
      </c>
      <c r="AL114" s="814"/>
      <c r="AM114" s="814"/>
      <c r="AN114" s="814"/>
      <c r="AO114" s="815"/>
      <c r="AP114" s="784">
        <v>4.2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1152467</v>
      </c>
      <c r="BR114" s="801"/>
      <c r="BS114" s="801"/>
      <c r="BT114" s="801"/>
      <c r="BU114" s="801"/>
      <c r="BV114" s="801">
        <v>1075780</v>
      </c>
      <c r="BW114" s="801"/>
      <c r="BX114" s="801"/>
      <c r="BY114" s="801"/>
      <c r="BZ114" s="801"/>
      <c r="CA114" s="801">
        <v>1039962</v>
      </c>
      <c r="CB114" s="801"/>
      <c r="CC114" s="801"/>
      <c r="CD114" s="801"/>
      <c r="CE114" s="801"/>
      <c r="CF114" s="878">
        <v>30.1</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55559</v>
      </c>
      <c r="AB115" s="939"/>
      <c r="AC115" s="939"/>
      <c r="AD115" s="939"/>
      <c r="AE115" s="940"/>
      <c r="AF115" s="941">
        <v>18951</v>
      </c>
      <c r="AG115" s="939"/>
      <c r="AH115" s="939"/>
      <c r="AI115" s="939"/>
      <c r="AJ115" s="940"/>
      <c r="AK115" s="941">
        <v>6602</v>
      </c>
      <c r="AL115" s="939"/>
      <c r="AM115" s="939"/>
      <c r="AN115" s="939"/>
      <c r="AO115" s="940"/>
      <c r="AP115" s="942">
        <v>0.2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1130562</v>
      </c>
      <c r="AB117" s="925"/>
      <c r="AC117" s="925"/>
      <c r="AD117" s="925"/>
      <c r="AE117" s="926"/>
      <c r="AF117" s="928">
        <v>956918</v>
      </c>
      <c r="AG117" s="925"/>
      <c r="AH117" s="925"/>
      <c r="AI117" s="925"/>
      <c r="AJ117" s="926"/>
      <c r="AK117" s="928">
        <v>997927</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286</v>
      </c>
      <c r="AG118" s="918"/>
      <c r="AH118" s="918"/>
      <c r="AI118" s="918"/>
      <c r="AJ118" s="919"/>
      <c r="AK118" s="920" t="s">
        <v>285</v>
      </c>
      <c r="AL118" s="918"/>
      <c r="AM118" s="918"/>
      <c r="AN118" s="918"/>
      <c r="AO118" s="919"/>
      <c r="AP118" s="921" t="s">
        <v>400</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428</v>
      </c>
      <c r="BP118" s="868"/>
      <c r="BQ118" s="887">
        <v>10845657</v>
      </c>
      <c r="BR118" s="888"/>
      <c r="BS118" s="888"/>
      <c r="BT118" s="888"/>
      <c r="BU118" s="888"/>
      <c r="BV118" s="888">
        <v>11316940</v>
      </c>
      <c r="BW118" s="888"/>
      <c r="BX118" s="888"/>
      <c r="BY118" s="888"/>
      <c r="BZ118" s="888"/>
      <c r="CA118" s="888">
        <v>11234571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2709722</v>
      </c>
      <c r="BR119" s="830"/>
      <c r="BS119" s="830"/>
      <c r="BT119" s="830"/>
      <c r="BU119" s="830"/>
      <c r="BV119" s="830">
        <v>2719632</v>
      </c>
      <c r="BW119" s="830"/>
      <c r="BX119" s="830"/>
      <c r="BY119" s="830"/>
      <c r="BZ119" s="830"/>
      <c r="CA119" s="830">
        <v>2940448</v>
      </c>
      <c r="CB119" s="830"/>
      <c r="CC119" s="830"/>
      <c r="CD119" s="830"/>
      <c r="CE119" s="830"/>
      <c r="CF119" s="891">
        <v>85.2</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308588</v>
      </c>
      <c r="BR120" s="801"/>
      <c r="BS120" s="801"/>
      <c r="BT120" s="801"/>
      <c r="BU120" s="801"/>
      <c r="BV120" s="801">
        <v>260881</v>
      </c>
      <c r="BW120" s="801"/>
      <c r="BX120" s="801"/>
      <c r="BY120" s="801"/>
      <c r="BZ120" s="801"/>
      <c r="CA120" s="801">
        <v>250692</v>
      </c>
      <c r="CB120" s="801"/>
      <c r="CC120" s="801"/>
      <c r="CD120" s="801"/>
      <c r="CE120" s="801"/>
      <c r="CF120" s="878">
        <v>7.3</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3667365</v>
      </c>
      <c r="DH120" s="830"/>
      <c r="DI120" s="830"/>
      <c r="DJ120" s="830"/>
      <c r="DK120" s="830"/>
      <c r="DL120" s="830">
        <v>3606029</v>
      </c>
      <c r="DM120" s="830"/>
      <c r="DN120" s="830"/>
      <c r="DO120" s="830"/>
      <c r="DP120" s="830"/>
      <c r="DQ120" s="830">
        <v>3429955</v>
      </c>
      <c r="DR120" s="830"/>
      <c r="DS120" s="830"/>
      <c r="DT120" s="830"/>
      <c r="DU120" s="830"/>
      <c r="DV120" s="831">
        <v>99.3</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7215373</v>
      </c>
      <c r="BR121" s="888"/>
      <c r="BS121" s="888"/>
      <c r="BT121" s="888"/>
      <c r="BU121" s="888"/>
      <c r="BV121" s="888">
        <v>7292421</v>
      </c>
      <c r="BW121" s="888"/>
      <c r="BX121" s="888"/>
      <c r="BY121" s="888"/>
      <c r="BZ121" s="888"/>
      <c r="CA121" s="888">
        <v>7346356</v>
      </c>
      <c r="CB121" s="888"/>
      <c r="CC121" s="888"/>
      <c r="CD121" s="888"/>
      <c r="CE121" s="888"/>
      <c r="CF121" s="889">
        <v>212.8</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31125</v>
      </c>
      <c r="DH121" s="801"/>
      <c r="DI121" s="801"/>
      <c r="DJ121" s="801"/>
      <c r="DK121" s="801"/>
      <c r="DL121" s="801">
        <v>22197</v>
      </c>
      <c r="DM121" s="801"/>
      <c r="DN121" s="801"/>
      <c r="DO121" s="801"/>
      <c r="DP121" s="801"/>
      <c r="DQ121" s="801">
        <v>13269</v>
      </c>
      <c r="DR121" s="801"/>
      <c r="DS121" s="801"/>
      <c r="DT121" s="801"/>
      <c r="DU121" s="801"/>
      <c r="DV121" s="853">
        <v>0.4</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437</v>
      </c>
      <c r="BP122" s="868"/>
      <c r="BQ122" s="869">
        <v>10233683</v>
      </c>
      <c r="BR122" s="870"/>
      <c r="BS122" s="870"/>
      <c r="BT122" s="870"/>
      <c r="BU122" s="870"/>
      <c r="BV122" s="870">
        <v>10272934</v>
      </c>
      <c r="BW122" s="870"/>
      <c r="BX122" s="870"/>
      <c r="BY122" s="870"/>
      <c r="BZ122" s="870"/>
      <c r="CA122" s="870">
        <v>10537496</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17.8</v>
      </c>
      <c r="BR123" s="862"/>
      <c r="BS123" s="862"/>
      <c r="BT123" s="862"/>
      <c r="BU123" s="862"/>
      <c r="BV123" s="862">
        <v>30.9</v>
      </c>
      <c r="BW123" s="862"/>
      <c r="BX123" s="862"/>
      <c r="BY123" s="862"/>
      <c r="BZ123" s="862"/>
      <c r="CA123" s="862">
        <v>20.100000000000001</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52175</v>
      </c>
      <c r="AB126" s="814"/>
      <c r="AC126" s="814"/>
      <c r="AD126" s="814"/>
      <c r="AE126" s="815"/>
      <c r="AF126" s="816">
        <v>16880</v>
      </c>
      <c r="AG126" s="814"/>
      <c r="AH126" s="814"/>
      <c r="AI126" s="814"/>
      <c r="AJ126" s="815"/>
      <c r="AK126" s="816">
        <v>4672</v>
      </c>
      <c r="AL126" s="814"/>
      <c r="AM126" s="814"/>
      <c r="AN126" s="814"/>
      <c r="AO126" s="815"/>
      <c r="AP126" s="784">
        <v>0.1</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3384</v>
      </c>
      <c r="AB127" s="814"/>
      <c r="AC127" s="814"/>
      <c r="AD127" s="814"/>
      <c r="AE127" s="815"/>
      <c r="AF127" s="816">
        <v>2071</v>
      </c>
      <c r="AG127" s="814"/>
      <c r="AH127" s="814"/>
      <c r="AI127" s="814"/>
      <c r="AJ127" s="815"/>
      <c r="AK127" s="816">
        <v>1930</v>
      </c>
      <c r="AL127" s="814"/>
      <c r="AM127" s="814"/>
      <c r="AN127" s="814"/>
      <c r="AO127" s="815"/>
      <c r="AP127" s="784">
        <v>0.1</v>
      </c>
      <c r="AQ127" s="785"/>
      <c r="AR127" s="785"/>
      <c r="AS127" s="785"/>
      <c r="AT127" s="786"/>
      <c r="AU127" s="233"/>
      <c r="AV127" s="233"/>
      <c r="AW127" s="233"/>
      <c r="AX127" s="787" t="s">
        <v>448</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39587</v>
      </c>
      <c r="AB128" s="754"/>
      <c r="AC128" s="754"/>
      <c r="AD128" s="754"/>
      <c r="AE128" s="755"/>
      <c r="AF128" s="756">
        <v>36918</v>
      </c>
      <c r="AG128" s="754"/>
      <c r="AH128" s="754"/>
      <c r="AI128" s="754"/>
      <c r="AJ128" s="755"/>
      <c r="AK128" s="756">
        <v>18723</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4138312</v>
      </c>
      <c r="AB129" s="814"/>
      <c r="AC129" s="814"/>
      <c r="AD129" s="814"/>
      <c r="AE129" s="815"/>
      <c r="AF129" s="816">
        <v>4062544</v>
      </c>
      <c r="AG129" s="814"/>
      <c r="AH129" s="814"/>
      <c r="AI129" s="814"/>
      <c r="AJ129" s="815"/>
      <c r="AK129" s="816">
        <v>4184716</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710767</v>
      </c>
      <c r="AB130" s="814"/>
      <c r="AC130" s="814"/>
      <c r="AD130" s="814"/>
      <c r="AE130" s="815"/>
      <c r="AF130" s="816">
        <v>692490</v>
      </c>
      <c r="AG130" s="814"/>
      <c r="AH130" s="814"/>
      <c r="AI130" s="814"/>
      <c r="AJ130" s="815"/>
      <c r="AK130" s="816">
        <v>732009</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20.100000000000001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3427545</v>
      </c>
      <c r="AB131" s="747"/>
      <c r="AC131" s="747"/>
      <c r="AD131" s="747"/>
      <c r="AE131" s="748"/>
      <c r="AF131" s="749">
        <v>3370054</v>
      </c>
      <c r="AG131" s="747"/>
      <c r="AH131" s="747"/>
      <c r="AI131" s="747"/>
      <c r="AJ131" s="748"/>
      <c r="AK131" s="749">
        <v>3452707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11.09272088</v>
      </c>
      <c r="AB132" s="770"/>
      <c r="AC132" s="770"/>
      <c r="AD132" s="770"/>
      <c r="AE132" s="771"/>
      <c r="AF132" s="772">
        <v>6.7509304009999997</v>
      </c>
      <c r="AG132" s="770"/>
      <c r="AH132" s="770"/>
      <c r="AI132" s="770"/>
      <c r="AJ132" s="771"/>
      <c r="AK132" s="772">
        <v>7.1594548859999998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11.6</v>
      </c>
      <c r="AB133" s="779"/>
      <c r="AC133" s="779"/>
      <c r="AD133" s="779"/>
      <c r="AE133" s="780"/>
      <c r="AF133" s="778">
        <v>9.6999999999999993</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2" zoomScaleSheetLayoutView="7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8" t="s">
        <v>464</v>
      </c>
      <c r="L7" s="254"/>
      <c r="M7" s="255" t="s">
        <v>465</v>
      </c>
      <c r="N7" s="256"/>
    </row>
    <row r="8" spans="1:16" x14ac:dyDescent="0.15">
      <c r="A8" s="248"/>
      <c r="B8" s="244"/>
      <c r="C8" s="244"/>
      <c r="D8" s="244"/>
      <c r="E8" s="244"/>
      <c r="F8" s="244"/>
      <c r="G8" s="257"/>
      <c r="H8" s="258"/>
      <c r="I8" s="258"/>
      <c r="J8" s="259"/>
      <c r="K8" s="1149"/>
      <c r="L8" s="260" t="s">
        <v>466</v>
      </c>
      <c r="M8" s="261" t="s">
        <v>467</v>
      </c>
      <c r="N8" s="262" t="s">
        <v>468</v>
      </c>
    </row>
    <row r="9" spans="1:16" x14ac:dyDescent="0.15">
      <c r="A9" s="248"/>
      <c r="B9" s="244"/>
      <c r="C9" s="244"/>
      <c r="D9" s="244"/>
      <c r="E9" s="244"/>
      <c r="F9" s="244"/>
      <c r="G9" s="1162" t="s">
        <v>469</v>
      </c>
      <c r="H9" s="1163"/>
      <c r="I9" s="1163"/>
      <c r="J9" s="1164"/>
      <c r="K9" s="263">
        <v>979924</v>
      </c>
      <c r="L9" s="264">
        <v>78438</v>
      </c>
      <c r="M9" s="265">
        <v>92139</v>
      </c>
      <c r="N9" s="266">
        <v>-14.9</v>
      </c>
    </row>
    <row r="10" spans="1:16" x14ac:dyDescent="0.15">
      <c r="A10" s="248"/>
      <c r="B10" s="244"/>
      <c r="C10" s="244"/>
      <c r="D10" s="244"/>
      <c r="E10" s="244"/>
      <c r="F10" s="244"/>
      <c r="G10" s="1162" t="s">
        <v>470</v>
      </c>
      <c r="H10" s="1163"/>
      <c r="I10" s="1163"/>
      <c r="J10" s="1164"/>
      <c r="K10" s="267">
        <v>8302</v>
      </c>
      <c r="L10" s="268">
        <v>665</v>
      </c>
      <c r="M10" s="269">
        <v>9828</v>
      </c>
      <c r="N10" s="270">
        <v>-93.2</v>
      </c>
    </row>
    <row r="11" spans="1:16" ht="13.5" customHeight="1" x14ac:dyDescent="0.15">
      <c r="A11" s="248"/>
      <c r="B11" s="244"/>
      <c r="C11" s="244"/>
      <c r="D11" s="244"/>
      <c r="E11" s="244"/>
      <c r="F11" s="244"/>
      <c r="G11" s="1162" t="s">
        <v>471</v>
      </c>
      <c r="H11" s="1163"/>
      <c r="I11" s="1163"/>
      <c r="J11" s="1164"/>
      <c r="K11" s="267">
        <v>236189</v>
      </c>
      <c r="L11" s="268">
        <v>18906</v>
      </c>
      <c r="M11" s="269">
        <v>18164</v>
      </c>
      <c r="N11" s="270">
        <v>4.0999999999999996</v>
      </c>
    </row>
    <row r="12" spans="1:16" ht="13.5" customHeight="1" x14ac:dyDescent="0.15">
      <c r="A12" s="248"/>
      <c r="B12" s="244"/>
      <c r="C12" s="244"/>
      <c r="D12" s="244"/>
      <c r="E12" s="244"/>
      <c r="F12" s="244"/>
      <c r="G12" s="1162" t="s">
        <v>472</v>
      </c>
      <c r="H12" s="1163"/>
      <c r="I12" s="1163"/>
      <c r="J12" s="1164"/>
      <c r="K12" s="267" t="s">
        <v>473</v>
      </c>
      <c r="L12" s="268" t="s">
        <v>473</v>
      </c>
      <c r="M12" s="269">
        <v>2035</v>
      </c>
      <c r="N12" s="270" t="s">
        <v>473</v>
      </c>
    </row>
    <row r="13" spans="1:16" ht="13.5" customHeight="1" x14ac:dyDescent="0.15">
      <c r="A13" s="248"/>
      <c r="B13" s="244"/>
      <c r="C13" s="244"/>
      <c r="D13" s="244"/>
      <c r="E13" s="244"/>
      <c r="F13" s="244"/>
      <c r="G13" s="1162" t="s">
        <v>474</v>
      </c>
      <c r="H13" s="1163"/>
      <c r="I13" s="1163"/>
      <c r="J13" s="1164"/>
      <c r="K13" s="267" t="s">
        <v>473</v>
      </c>
      <c r="L13" s="268" t="s">
        <v>473</v>
      </c>
      <c r="M13" s="269" t="s">
        <v>473</v>
      </c>
      <c r="N13" s="270" t="s">
        <v>473</v>
      </c>
    </row>
    <row r="14" spans="1:16" ht="13.5" customHeight="1" x14ac:dyDescent="0.15">
      <c r="A14" s="248"/>
      <c r="B14" s="244"/>
      <c r="C14" s="244"/>
      <c r="D14" s="244"/>
      <c r="E14" s="244"/>
      <c r="F14" s="244"/>
      <c r="G14" s="1162" t="s">
        <v>475</v>
      </c>
      <c r="H14" s="1163"/>
      <c r="I14" s="1163"/>
      <c r="J14" s="1164"/>
      <c r="K14" s="267">
        <v>51465</v>
      </c>
      <c r="L14" s="268">
        <v>4120</v>
      </c>
      <c r="M14" s="269">
        <v>4628</v>
      </c>
      <c r="N14" s="270">
        <v>-11</v>
      </c>
    </row>
    <row r="15" spans="1:16" ht="13.5" customHeight="1" x14ac:dyDescent="0.15">
      <c r="A15" s="248"/>
      <c r="B15" s="244"/>
      <c r="C15" s="244"/>
      <c r="D15" s="244"/>
      <c r="E15" s="244"/>
      <c r="F15" s="244"/>
      <c r="G15" s="1162" t="s">
        <v>476</v>
      </c>
      <c r="H15" s="1163"/>
      <c r="I15" s="1163"/>
      <c r="J15" s="1164"/>
      <c r="K15" s="267">
        <v>40091</v>
      </c>
      <c r="L15" s="268">
        <v>3209</v>
      </c>
      <c r="M15" s="269">
        <v>2248</v>
      </c>
      <c r="N15" s="270">
        <v>42.7</v>
      </c>
    </row>
    <row r="16" spans="1:16" x14ac:dyDescent="0.15">
      <c r="A16" s="248"/>
      <c r="B16" s="244"/>
      <c r="C16" s="244"/>
      <c r="D16" s="244"/>
      <c r="E16" s="244"/>
      <c r="F16" s="244"/>
      <c r="G16" s="1165" t="s">
        <v>477</v>
      </c>
      <c r="H16" s="1166"/>
      <c r="I16" s="1166"/>
      <c r="J16" s="1167"/>
      <c r="K16" s="268">
        <v>-88820</v>
      </c>
      <c r="L16" s="268">
        <v>-7110</v>
      </c>
      <c r="M16" s="269">
        <v>-10097</v>
      </c>
      <c r="N16" s="270">
        <v>-29.6</v>
      </c>
    </row>
    <row r="17" spans="1:16" x14ac:dyDescent="0.15">
      <c r="A17" s="248"/>
      <c r="B17" s="244"/>
      <c r="C17" s="244"/>
      <c r="D17" s="244"/>
      <c r="E17" s="244"/>
      <c r="F17" s="244"/>
      <c r="G17" s="1165" t="s">
        <v>169</v>
      </c>
      <c r="H17" s="1166"/>
      <c r="I17" s="1166"/>
      <c r="J17" s="1167"/>
      <c r="K17" s="268">
        <v>1227151</v>
      </c>
      <c r="L17" s="268">
        <v>98227</v>
      </c>
      <c r="M17" s="269">
        <v>118944</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59" t="s">
        <v>482</v>
      </c>
      <c r="H21" s="1160"/>
      <c r="I21" s="1160"/>
      <c r="J21" s="1161"/>
      <c r="K21" s="280">
        <v>8.8000000000000007</v>
      </c>
      <c r="L21" s="281">
        <v>10.66</v>
      </c>
      <c r="M21" s="282">
        <v>-1.86</v>
      </c>
      <c r="N21" s="249"/>
      <c r="O21" s="283"/>
      <c r="P21" s="279"/>
    </row>
    <row r="22" spans="1:16" s="284" customFormat="1" x14ac:dyDescent="0.15">
      <c r="A22" s="279"/>
      <c r="B22" s="249"/>
      <c r="C22" s="249"/>
      <c r="D22" s="249"/>
      <c r="E22" s="249"/>
      <c r="F22" s="249"/>
      <c r="G22" s="1159" t="s">
        <v>483</v>
      </c>
      <c r="H22" s="1160"/>
      <c r="I22" s="1160"/>
      <c r="J22" s="1161"/>
      <c r="K22" s="285">
        <v>95.3</v>
      </c>
      <c r="L22" s="286">
        <v>95.6</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8" t="s">
        <v>464</v>
      </c>
      <c r="L30" s="254"/>
      <c r="M30" s="255" t="s">
        <v>465</v>
      </c>
      <c r="N30" s="256"/>
    </row>
    <row r="31" spans="1:16" x14ac:dyDescent="0.15">
      <c r="A31" s="248"/>
      <c r="B31" s="244"/>
      <c r="C31" s="244"/>
      <c r="D31" s="244"/>
      <c r="E31" s="244"/>
      <c r="F31" s="244"/>
      <c r="G31" s="257"/>
      <c r="H31" s="258"/>
      <c r="I31" s="258"/>
      <c r="J31" s="259"/>
      <c r="K31" s="1149"/>
      <c r="L31" s="260" t="s">
        <v>466</v>
      </c>
      <c r="M31" s="261" t="s">
        <v>467</v>
      </c>
      <c r="N31" s="262" t="s">
        <v>468</v>
      </c>
    </row>
    <row r="32" spans="1:16" ht="27" customHeight="1" x14ac:dyDescent="0.15">
      <c r="A32" s="248"/>
      <c r="B32" s="244"/>
      <c r="C32" s="244"/>
      <c r="D32" s="244"/>
      <c r="E32" s="244"/>
      <c r="F32" s="244"/>
      <c r="G32" s="1150" t="s">
        <v>487</v>
      </c>
      <c r="H32" s="1151"/>
      <c r="I32" s="1151"/>
      <c r="J32" s="1152"/>
      <c r="K32" s="294">
        <v>602590</v>
      </c>
      <c r="L32" s="294">
        <v>48234</v>
      </c>
      <c r="M32" s="295">
        <v>80028</v>
      </c>
      <c r="N32" s="296">
        <v>-39.700000000000003</v>
      </c>
    </row>
    <row r="33" spans="1:16" ht="13.5" customHeight="1" x14ac:dyDescent="0.15">
      <c r="A33" s="248"/>
      <c r="B33" s="244"/>
      <c r="C33" s="244"/>
      <c r="D33" s="244"/>
      <c r="E33" s="244"/>
      <c r="F33" s="244"/>
      <c r="G33" s="1150" t="s">
        <v>488</v>
      </c>
      <c r="H33" s="1151"/>
      <c r="I33" s="1151"/>
      <c r="J33" s="1152"/>
      <c r="K33" s="294" t="s">
        <v>473</v>
      </c>
      <c r="L33" s="294" t="s">
        <v>473</v>
      </c>
      <c r="M33" s="295" t="s">
        <v>473</v>
      </c>
      <c r="N33" s="296" t="s">
        <v>473</v>
      </c>
    </row>
    <row r="34" spans="1:16" ht="27" customHeight="1" x14ac:dyDescent="0.15">
      <c r="A34" s="248"/>
      <c r="B34" s="244"/>
      <c r="C34" s="244"/>
      <c r="D34" s="244"/>
      <c r="E34" s="244"/>
      <c r="F34" s="244"/>
      <c r="G34" s="1150" t="s">
        <v>489</v>
      </c>
      <c r="H34" s="1151"/>
      <c r="I34" s="1151"/>
      <c r="J34" s="1152"/>
      <c r="K34" s="294" t="s">
        <v>473</v>
      </c>
      <c r="L34" s="294" t="s">
        <v>473</v>
      </c>
      <c r="M34" s="295" t="s">
        <v>473</v>
      </c>
      <c r="N34" s="296" t="s">
        <v>473</v>
      </c>
    </row>
    <row r="35" spans="1:16" ht="27" customHeight="1" x14ac:dyDescent="0.15">
      <c r="A35" s="248"/>
      <c r="B35" s="244"/>
      <c r="C35" s="244"/>
      <c r="D35" s="244"/>
      <c r="E35" s="244"/>
      <c r="F35" s="244"/>
      <c r="G35" s="1150" t="s">
        <v>490</v>
      </c>
      <c r="H35" s="1151"/>
      <c r="I35" s="1151"/>
      <c r="J35" s="1152"/>
      <c r="K35" s="294">
        <v>242992</v>
      </c>
      <c r="L35" s="294">
        <v>19450</v>
      </c>
      <c r="M35" s="295">
        <v>25974</v>
      </c>
      <c r="N35" s="296">
        <v>-25.1</v>
      </c>
    </row>
    <row r="36" spans="1:16" ht="27" customHeight="1" x14ac:dyDescent="0.15">
      <c r="A36" s="248"/>
      <c r="B36" s="244"/>
      <c r="C36" s="244"/>
      <c r="D36" s="244"/>
      <c r="E36" s="244"/>
      <c r="F36" s="244"/>
      <c r="G36" s="1150" t="s">
        <v>491</v>
      </c>
      <c r="H36" s="1151"/>
      <c r="I36" s="1151"/>
      <c r="J36" s="1152"/>
      <c r="K36" s="294">
        <v>145743</v>
      </c>
      <c r="L36" s="294">
        <v>11666</v>
      </c>
      <c r="M36" s="295">
        <v>3122</v>
      </c>
      <c r="N36" s="296">
        <v>273.7</v>
      </c>
    </row>
    <row r="37" spans="1:16" ht="13.5" customHeight="1" x14ac:dyDescent="0.15">
      <c r="A37" s="248"/>
      <c r="B37" s="244"/>
      <c r="C37" s="244"/>
      <c r="D37" s="244"/>
      <c r="E37" s="244"/>
      <c r="F37" s="244"/>
      <c r="G37" s="1150" t="s">
        <v>492</v>
      </c>
      <c r="H37" s="1151"/>
      <c r="I37" s="1151"/>
      <c r="J37" s="1152"/>
      <c r="K37" s="294">
        <v>6602</v>
      </c>
      <c r="L37" s="294">
        <v>528</v>
      </c>
      <c r="M37" s="295">
        <v>1366</v>
      </c>
      <c r="N37" s="296">
        <v>-61.3</v>
      </c>
    </row>
    <row r="38" spans="1:16" ht="27" customHeight="1" x14ac:dyDescent="0.15">
      <c r="A38" s="248"/>
      <c r="B38" s="244"/>
      <c r="C38" s="244"/>
      <c r="D38" s="244"/>
      <c r="E38" s="244"/>
      <c r="F38" s="244"/>
      <c r="G38" s="1153" t="s">
        <v>493</v>
      </c>
      <c r="H38" s="1154"/>
      <c r="I38" s="1154"/>
      <c r="J38" s="1155"/>
      <c r="K38" s="297" t="s">
        <v>473</v>
      </c>
      <c r="L38" s="297" t="s">
        <v>473</v>
      </c>
      <c r="M38" s="298">
        <v>23</v>
      </c>
      <c r="N38" s="299" t="s">
        <v>473</v>
      </c>
      <c r="O38" s="293"/>
    </row>
    <row r="39" spans="1:16" x14ac:dyDescent="0.15">
      <c r="A39" s="248"/>
      <c r="B39" s="244"/>
      <c r="C39" s="244"/>
      <c r="D39" s="244"/>
      <c r="E39" s="244"/>
      <c r="F39" s="244"/>
      <c r="G39" s="1153" t="s">
        <v>494</v>
      </c>
      <c r="H39" s="1154"/>
      <c r="I39" s="1154"/>
      <c r="J39" s="1155"/>
      <c r="K39" s="300">
        <v>-18723</v>
      </c>
      <c r="L39" s="300">
        <v>-1499</v>
      </c>
      <c r="M39" s="301">
        <v>-3584</v>
      </c>
      <c r="N39" s="302">
        <v>-58.2</v>
      </c>
      <c r="O39" s="293"/>
    </row>
    <row r="40" spans="1:16" ht="27" customHeight="1" x14ac:dyDescent="0.15">
      <c r="A40" s="248"/>
      <c r="B40" s="244"/>
      <c r="C40" s="244"/>
      <c r="D40" s="244"/>
      <c r="E40" s="244"/>
      <c r="F40" s="244"/>
      <c r="G40" s="1150" t="s">
        <v>495</v>
      </c>
      <c r="H40" s="1151"/>
      <c r="I40" s="1151"/>
      <c r="J40" s="1152"/>
      <c r="K40" s="300">
        <v>-732009</v>
      </c>
      <c r="L40" s="300">
        <v>-58594</v>
      </c>
      <c r="M40" s="301">
        <v>-73614</v>
      </c>
      <c r="N40" s="302">
        <v>-20.399999999999999</v>
      </c>
      <c r="O40" s="293"/>
    </row>
    <row r="41" spans="1:16" x14ac:dyDescent="0.15">
      <c r="A41" s="248"/>
      <c r="B41" s="244"/>
      <c r="C41" s="244"/>
      <c r="D41" s="244"/>
      <c r="E41" s="244"/>
      <c r="F41" s="244"/>
      <c r="G41" s="1156" t="s">
        <v>280</v>
      </c>
      <c r="H41" s="1157"/>
      <c r="I41" s="1157"/>
      <c r="J41" s="1158"/>
      <c r="K41" s="294">
        <v>247195</v>
      </c>
      <c r="L41" s="300">
        <v>19787</v>
      </c>
      <c r="M41" s="301">
        <v>33316</v>
      </c>
      <c r="N41" s="302">
        <v>-40.6</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43" t="s">
        <v>464</v>
      </c>
      <c r="J49" s="1145" t="s">
        <v>499</v>
      </c>
      <c r="K49" s="1146"/>
      <c r="L49" s="1146"/>
      <c r="M49" s="1146"/>
      <c r="N49" s="1147"/>
    </row>
    <row r="50" spans="1:14" x14ac:dyDescent="0.15">
      <c r="A50" s="248"/>
      <c r="B50" s="244"/>
      <c r="C50" s="244"/>
      <c r="D50" s="244"/>
      <c r="E50" s="244"/>
      <c r="F50" s="244"/>
      <c r="G50" s="312"/>
      <c r="H50" s="313"/>
      <c r="I50" s="1144"/>
      <c r="J50" s="314" t="s">
        <v>500</v>
      </c>
      <c r="K50" s="315" t="s">
        <v>501</v>
      </c>
      <c r="L50" s="316" t="s">
        <v>502</v>
      </c>
      <c r="M50" s="317" t="s">
        <v>503</v>
      </c>
      <c r="N50" s="318" t="s">
        <v>504</v>
      </c>
    </row>
    <row r="51" spans="1:14" x14ac:dyDescent="0.15">
      <c r="A51" s="248"/>
      <c r="B51" s="244"/>
      <c r="C51" s="244"/>
      <c r="D51" s="244"/>
      <c r="E51" s="244"/>
      <c r="F51" s="244"/>
      <c r="G51" s="310" t="s">
        <v>505</v>
      </c>
      <c r="H51" s="311"/>
      <c r="I51" s="319">
        <v>617411</v>
      </c>
      <c r="J51" s="320">
        <v>47629</v>
      </c>
      <c r="K51" s="321">
        <v>-14.1</v>
      </c>
      <c r="L51" s="322">
        <v>117242</v>
      </c>
      <c r="M51" s="323">
        <v>-20.7</v>
      </c>
      <c r="N51" s="324">
        <v>6.6</v>
      </c>
    </row>
    <row r="52" spans="1:14" x14ac:dyDescent="0.15">
      <c r="A52" s="248"/>
      <c r="B52" s="244"/>
      <c r="C52" s="244"/>
      <c r="D52" s="244"/>
      <c r="E52" s="244"/>
      <c r="F52" s="244"/>
      <c r="G52" s="325"/>
      <c r="H52" s="326" t="s">
        <v>506</v>
      </c>
      <c r="I52" s="327">
        <v>264055</v>
      </c>
      <c r="J52" s="328">
        <v>20370</v>
      </c>
      <c r="K52" s="329">
        <v>-40.299999999999997</v>
      </c>
      <c r="L52" s="330">
        <v>59388</v>
      </c>
      <c r="M52" s="331">
        <v>-6.1</v>
      </c>
      <c r="N52" s="332">
        <v>-34.200000000000003</v>
      </c>
    </row>
    <row r="53" spans="1:14" x14ac:dyDescent="0.15">
      <c r="A53" s="248"/>
      <c r="B53" s="244"/>
      <c r="C53" s="244"/>
      <c r="D53" s="244"/>
      <c r="E53" s="244"/>
      <c r="F53" s="244"/>
      <c r="G53" s="310" t="s">
        <v>507</v>
      </c>
      <c r="H53" s="311"/>
      <c r="I53" s="319">
        <v>1154933</v>
      </c>
      <c r="J53" s="320">
        <v>90152</v>
      </c>
      <c r="K53" s="321">
        <v>89.3</v>
      </c>
      <c r="L53" s="322">
        <v>114097</v>
      </c>
      <c r="M53" s="323">
        <v>-2.7</v>
      </c>
      <c r="N53" s="324">
        <v>92</v>
      </c>
    </row>
    <row r="54" spans="1:14" x14ac:dyDescent="0.15">
      <c r="A54" s="248"/>
      <c r="B54" s="244"/>
      <c r="C54" s="244"/>
      <c r="D54" s="244"/>
      <c r="E54" s="244"/>
      <c r="F54" s="244"/>
      <c r="G54" s="325"/>
      <c r="H54" s="326" t="s">
        <v>506</v>
      </c>
      <c r="I54" s="327">
        <v>370299</v>
      </c>
      <c r="J54" s="328">
        <v>28905</v>
      </c>
      <c r="K54" s="329">
        <v>41.9</v>
      </c>
      <c r="L54" s="330">
        <v>61630</v>
      </c>
      <c r="M54" s="331">
        <v>3.8</v>
      </c>
      <c r="N54" s="332">
        <v>38.1</v>
      </c>
    </row>
    <row r="55" spans="1:14" x14ac:dyDescent="0.15">
      <c r="A55" s="248"/>
      <c r="B55" s="244"/>
      <c r="C55" s="244"/>
      <c r="D55" s="244"/>
      <c r="E55" s="244"/>
      <c r="F55" s="244"/>
      <c r="G55" s="310" t="s">
        <v>508</v>
      </c>
      <c r="H55" s="311"/>
      <c r="I55" s="319">
        <v>1692199</v>
      </c>
      <c r="J55" s="320">
        <v>132815</v>
      </c>
      <c r="K55" s="321">
        <v>47.3</v>
      </c>
      <c r="L55" s="322">
        <v>136577</v>
      </c>
      <c r="M55" s="323">
        <v>19.7</v>
      </c>
      <c r="N55" s="324">
        <v>27.6</v>
      </c>
    </row>
    <row r="56" spans="1:14" x14ac:dyDescent="0.15">
      <c r="A56" s="248"/>
      <c r="B56" s="244"/>
      <c r="C56" s="244"/>
      <c r="D56" s="244"/>
      <c r="E56" s="244"/>
      <c r="F56" s="244"/>
      <c r="G56" s="325"/>
      <c r="H56" s="326" t="s">
        <v>506</v>
      </c>
      <c r="I56" s="327">
        <v>326840</v>
      </c>
      <c r="J56" s="328">
        <v>25653</v>
      </c>
      <c r="K56" s="329">
        <v>-11.3</v>
      </c>
      <c r="L56" s="330">
        <v>59645</v>
      </c>
      <c r="M56" s="331">
        <v>-3.2</v>
      </c>
      <c r="N56" s="332">
        <v>-8.1</v>
      </c>
    </row>
    <row r="57" spans="1:14" x14ac:dyDescent="0.15">
      <c r="A57" s="248"/>
      <c r="B57" s="244"/>
      <c r="C57" s="244"/>
      <c r="D57" s="244"/>
      <c r="E57" s="244"/>
      <c r="F57" s="244"/>
      <c r="G57" s="310" t="s">
        <v>509</v>
      </c>
      <c r="H57" s="311"/>
      <c r="I57" s="319">
        <v>2080885</v>
      </c>
      <c r="J57" s="320">
        <v>164953</v>
      </c>
      <c r="K57" s="321">
        <v>24.2</v>
      </c>
      <c r="L57" s="322">
        <v>132212</v>
      </c>
      <c r="M57" s="323">
        <v>-3.2</v>
      </c>
      <c r="N57" s="324">
        <v>27.4</v>
      </c>
    </row>
    <row r="58" spans="1:14" x14ac:dyDescent="0.15">
      <c r="A58" s="248"/>
      <c r="B58" s="244"/>
      <c r="C58" s="244"/>
      <c r="D58" s="244"/>
      <c r="E58" s="244"/>
      <c r="F58" s="244"/>
      <c r="G58" s="325"/>
      <c r="H58" s="326" t="s">
        <v>506</v>
      </c>
      <c r="I58" s="327">
        <v>900420</v>
      </c>
      <c r="J58" s="328">
        <v>71377</v>
      </c>
      <c r="K58" s="329">
        <v>178.2</v>
      </c>
      <c r="L58" s="330">
        <v>67114</v>
      </c>
      <c r="M58" s="331">
        <v>12.5</v>
      </c>
      <c r="N58" s="332">
        <v>165.7</v>
      </c>
    </row>
    <row r="59" spans="1:14" x14ac:dyDescent="0.15">
      <c r="A59" s="248"/>
      <c r="B59" s="244"/>
      <c r="C59" s="244"/>
      <c r="D59" s="244"/>
      <c r="E59" s="244"/>
      <c r="F59" s="244"/>
      <c r="G59" s="310" t="s">
        <v>510</v>
      </c>
      <c r="H59" s="311"/>
      <c r="I59" s="319">
        <v>722345</v>
      </c>
      <c r="J59" s="320">
        <v>57820</v>
      </c>
      <c r="K59" s="321">
        <v>-64.900000000000006</v>
      </c>
      <c r="L59" s="322">
        <v>93741</v>
      </c>
      <c r="M59" s="323">
        <v>-29.1</v>
      </c>
      <c r="N59" s="324">
        <v>-35.799999999999997</v>
      </c>
    </row>
    <row r="60" spans="1:14" x14ac:dyDescent="0.15">
      <c r="A60" s="248"/>
      <c r="B60" s="244"/>
      <c r="C60" s="244"/>
      <c r="D60" s="244"/>
      <c r="E60" s="244"/>
      <c r="F60" s="244"/>
      <c r="G60" s="325"/>
      <c r="H60" s="326" t="s">
        <v>506</v>
      </c>
      <c r="I60" s="333">
        <v>419264</v>
      </c>
      <c r="J60" s="328">
        <v>33560</v>
      </c>
      <c r="K60" s="329">
        <v>-53</v>
      </c>
      <c r="L60" s="330">
        <v>46285</v>
      </c>
      <c r="M60" s="331">
        <v>-31</v>
      </c>
      <c r="N60" s="332">
        <v>-22</v>
      </c>
    </row>
    <row r="61" spans="1:14" x14ac:dyDescent="0.15">
      <c r="A61" s="248"/>
      <c r="B61" s="244"/>
      <c r="C61" s="244"/>
      <c r="D61" s="244"/>
      <c r="E61" s="244"/>
      <c r="F61" s="244"/>
      <c r="G61" s="310" t="s">
        <v>511</v>
      </c>
      <c r="H61" s="334"/>
      <c r="I61" s="335">
        <v>1253555</v>
      </c>
      <c r="J61" s="336">
        <v>98674</v>
      </c>
      <c r="K61" s="337">
        <v>16.399999999999999</v>
      </c>
      <c r="L61" s="338">
        <v>118774</v>
      </c>
      <c r="M61" s="339">
        <v>-7.2</v>
      </c>
      <c r="N61" s="324">
        <v>23.6</v>
      </c>
    </row>
    <row r="62" spans="1:14" x14ac:dyDescent="0.15">
      <c r="A62" s="248"/>
      <c r="B62" s="244"/>
      <c r="C62" s="244"/>
      <c r="D62" s="244"/>
      <c r="E62" s="244"/>
      <c r="F62" s="244"/>
      <c r="G62" s="325"/>
      <c r="H62" s="326" t="s">
        <v>506</v>
      </c>
      <c r="I62" s="327">
        <v>456176</v>
      </c>
      <c r="J62" s="328">
        <v>35973</v>
      </c>
      <c r="K62" s="329">
        <v>23.1</v>
      </c>
      <c r="L62" s="330">
        <v>58812</v>
      </c>
      <c r="M62" s="331">
        <v>-4.8</v>
      </c>
      <c r="N62" s="332">
        <v>27.9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5" zoomScaleNormal="6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3" zoomScaleNormal="53"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2" zoomScaleNormal="7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8" t="s">
        <v>3</v>
      </c>
      <c r="D47" s="1168"/>
      <c r="E47" s="1169"/>
      <c r="F47" s="11">
        <v>53.84</v>
      </c>
      <c r="G47" s="12">
        <v>57.04</v>
      </c>
      <c r="H47" s="12">
        <v>56.99</v>
      </c>
      <c r="I47" s="12">
        <v>58.14</v>
      </c>
      <c r="J47" s="13">
        <v>62.73</v>
      </c>
    </row>
    <row r="48" spans="2:10" ht="57.75" customHeight="1" x14ac:dyDescent="0.15">
      <c r="B48" s="14"/>
      <c r="C48" s="1170" t="s">
        <v>4</v>
      </c>
      <c r="D48" s="1170"/>
      <c r="E48" s="1171"/>
      <c r="F48" s="15">
        <v>9.17</v>
      </c>
      <c r="G48" s="16">
        <v>8.44</v>
      </c>
      <c r="H48" s="16">
        <v>10.029999999999999</v>
      </c>
      <c r="I48" s="16">
        <v>12.31</v>
      </c>
      <c r="J48" s="17">
        <v>11.01</v>
      </c>
    </row>
    <row r="49" spans="2:10" ht="57.75" customHeight="1" thickBot="1" x14ac:dyDescent="0.2">
      <c r="B49" s="18"/>
      <c r="C49" s="1172" t="s">
        <v>5</v>
      </c>
      <c r="D49" s="1172"/>
      <c r="E49" s="1173"/>
      <c r="F49" s="19">
        <v>2.21</v>
      </c>
      <c r="G49" s="20">
        <v>1.56</v>
      </c>
      <c r="H49" s="20">
        <v>1.7</v>
      </c>
      <c r="I49" s="20" t="s">
        <v>518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田村譲</cp:lastModifiedBy>
  <cp:lastPrinted>2017-05-19T08:23:01Z</cp:lastPrinted>
  <dcterms:created xsi:type="dcterms:W3CDTF">2017-01-25T04:31:41Z</dcterms:created>
  <dcterms:modified xsi:type="dcterms:W3CDTF">2017-05-28T23:44:57Z</dcterms:modified>
</cp:coreProperties>
</file>