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2 令和２年度財政状況資料集\03 市町村→県\33 氷川町○\"/>
    </mc:Choice>
  </mc:AlternateContent>
  <bookViews>
    <workbookView xWindow="0" yWindow="0" windowWidth="19200" windowHeight="8085"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<sst xmlns="http://schemas.openxmlformats.org/spreadsheetml/2006/main" count="1105" uniqueCount="606">
  <si>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</si>
  <si>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</si>
  <si>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</si>
  <si>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</si>
  <si>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</si>
  <si>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</si>
  <si>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</si>
  <si>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</si>
  <si>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</si>
  <si>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</si>
  <si>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</si>
  <si>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</si>
  <si>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</si>
  <si>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</si>
  <si>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</si>
  <si>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</si>
  <si>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</si>
  <si>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</si>
  <si>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</si>
  <si>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</si>
  <si>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</si>
  <si>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</si>
  <si>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</si>
  <si>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</si>
  <si>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</si>
  <si>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</si>
  <si>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</si>
  <si>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</si>
  <si>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</si>
  <si>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</si>
  <si>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</si>
  <si>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</si>
  <si>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</si>
  <si>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</si>
  <si>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</si>
  <si>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</si>
  <si>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</si>
  <si>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</si>
  <si>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</si>
  <si>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</si>
  <si>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</si>
  <si>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</si>
  <si>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</si>
  <si>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</si>
  <si>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</si>
  <si>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</si>
  <si>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</si>
  <si>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</si>
  <si>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</si>
  <si>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</si>
  <si>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</si>
  <si>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</si>
  <si>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</si>
  <si>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</si>
  <si>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</si>
  <si>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</si>
  <si>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</si>
  <si>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</si>
  <si>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</si>
  <si>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</si>
  <si>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</si>
  <si>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</si>
  <si>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</si>
  <si>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</si>
  <si>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</si>
  <si>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</si>
  <si>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</si>
  <si>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</si>
  <si>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</si>
  <si>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</si>
  <si>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</si>
  <si>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</si>
  <si>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</si>
  <si>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</si>
  <si>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</si>
  <si>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</si>
  <si>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</si>
  <si>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</si>
  <si>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</si>
  <si>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</si>
  <si>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</si>
  <si>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</si>
  <si>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</si>
  <si>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</si>
  <si>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</si>
  <si>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</si>
  <si>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</si>
  <si>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</si>
  <si>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</si>
  <si>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</si>
  <si>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</si>
  <si>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</si>
  <si>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</si>
  <si>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</si>
  <si>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</si>
  <si>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</si>
  <si>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</si>
  <si>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</si>
  <si>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</si>
  <si>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</si>
  <si>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</si>
  <si>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</si>
  <si>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</si>
  <si>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</si>
  <si>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</si>
  <si>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</si>
  <si>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</si>
  <si>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</si>
  <si>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</si>
  <si>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</si>
  <si>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</si>
  <si>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</si>
  <si>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</si>
  <si>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</si>
  <si>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</si>
  <si>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</si>
  <si>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</si>
  <si>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</si>
  <si>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</si>
  <si>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</si>
  <si>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</si>
  <si>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</si>
  <si>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</si>
  <si>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</si>
  <si>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</si>
  <si>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</si>
  <si>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</si>
  <si>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</si>
  <si>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</si>
  <si>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</si>
  <si>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</si>
  <si>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</si>
  <si>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</si>
  <si>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</si>
  <si>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</si>
  <si>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</si>
  <si>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</si>
  <si>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</si>
  <si>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</si>
  <si>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</si>
  <si>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</si>
  <si>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</si>
  <si>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</si>
  <si>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</si>
  <si>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</si>
  <si>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</si>
  <si>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</si>
  <si>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</si>
  <si>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</si>
  <si>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</si>
  <si>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</si>
  <si>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</si>
  <si>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</si>
  <si>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</si>
  <si>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</si>
  <si>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</si>
  <si>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</si>
  <si>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</si>
  <si>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</si>
  <si>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</si>
  <si>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</si>
  <si>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</si>
  <si>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</si>
  <si>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</si>
  <si>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</si>
  <si>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</si>
  <si>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</si>
  <si>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</si>
  <si>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</si>
  <si>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</si>
  <si>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</si>
  <si>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</si>
  <si>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</si>
  <si>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</si>
  <si>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</si>
  <si>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</si>
  <si>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</si>
  <si>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</si>
  <si>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</si>
  <si>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</si>
  <si>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</si>
  <si>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</si>
  <si>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</si>
  <si>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</si>
  <si>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</si>
  <si>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</si>
  <si>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</si>
  <si>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</si>
  <si>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</si>
  <si>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</si>
  <si>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</si>
  <si>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</si>
  <si>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</si>
  <si>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</si>
  <si>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</si>
  <si>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</si>
  <si>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</si>
  <si>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</si>
  <si>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</si>
  <si>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</si>
  <si>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</si>
  <si>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</si>
  <si>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</si>
  <si>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</si>
  <si>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</si>
  <si>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</si>
  <si>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</si>
  <si>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</si>
  <si>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</si>
  <si>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</si>
  <si>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</si>
  <si>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</si>
  <si>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</si>
  <si>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</si>
  <si>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</si>
  <si>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</si>
  <si>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熊本県氷川町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</si>
  <si>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</si>
  <si>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</si>
  <si>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</si>
  <si>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</si>
  <si>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</si>
  <si>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</si>
  <si>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</si>
  <si>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</si>
  <si>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</si>
  <si>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</si>
  <si>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</si>
  <si>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</si>
  <si>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</si>
  <si>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</si>
  <si>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</si>
  <si>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</si>
  <si>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</si>
  <si>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</si>
  <si>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</si>
  <si>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</si>
  <si>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</si>
  <si>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</si>
  <si>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</si>
  <si>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</si>
  <si>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</si>
  <si>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</si>
  <si>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</si>
  <si>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</si>
  <si>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</si>
  <si>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</si>
  <si>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</si>
  <si>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</si>
  <si>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</si>
  <si>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</si>
  <si>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</si>
  <si>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</si>
  <si>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</si>
  <si>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</si>
  <si>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</si>
  <si>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</si>
  <si>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</si>
  <si>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</si>
  <si>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</si>
  <si>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</si>
  <si>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</si>
  <si>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</si>
  <si>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</si>
  <si>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</si>
  <si>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</si>
  <si>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</si>
  <si>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</si>
  <si>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</si>
  <si>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</si>
  <si>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</si>
  <si>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</si>
  <si>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</si>
  <si>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</si>
  <si>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</si>
  <si>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</si>
  <si>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</si>
  <si>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</si>
  <si>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</si>
  <si>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</si>
  <si>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</si>
  <si>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</si>
  <si>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</si>
  <si>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</si>
  <si>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</si>
  <si>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</si>
  <si>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</si>
  <si>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</si>
  <si>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</si>
  <si>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</si>
  <si>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</si>
  <si>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</si>
  <si>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</si>
  <si>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</si>
  <si>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</si>
  <si>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</si>
  <si>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</si>
  <si>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</si>
  <si>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</si>
  <si>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</si>
  <si>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</si>
  <si>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</si>
  <si>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</si>
  <si>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</si>
  <si>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</si>
  <si>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</si>
  <si>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</si>
  <si>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</si>
  <si>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</si>
  <si>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</si>
  <si>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</si>
  <si>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</si>
  <si>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</si>
  <si>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</si>
  <si>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</si>
  <si>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</si>
  <si>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</si>
  <si>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</si>
  <si>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</si>
  <si>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</si>
  <si>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</si>
  <si>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</si>
  <si>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</si>
  <si>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</si>
  <si>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</si>
  <si>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</si>
  <si>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</si>
  <si>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</si>
  <si>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</si>
  <si>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</si>
  <si>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</si>
  <si>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</si>
  <si>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</si>
  <si>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</si>
  <si>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</si>
  <si>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</si>
  <si>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</si>
  <si>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</si>
  <si>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</si>
  <si>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</si>
  <si>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</si>
  <si>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</si>
  <si>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</si>
  <si>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</si>
  <si>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</si>
  <si>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</si>
  <si>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</si>
  <si>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</si>
  <si>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</si>
  <si>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</si>
  <si>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</si>
  <si>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</si>
  <si>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</si>
  <si>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</si>
  <si>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</si>
  <si>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</si>
  <si>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</si>
  <si>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</si>
  <si>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</si>
  <si>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</si>
  <si>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</si>
  <si>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</si>
  <si>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</si>
  <si>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</si>
  <si>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</si>
  <si>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</si>
  <si>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</si>
  <si>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</si>
  <si>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</si>
  <si>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</si>
  <si>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熊本県氷川町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</si>
  <si>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</si>
  <si>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</si>
  <si>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</si>
  <si>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</si>
  <si>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</si>
  <si>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</si>
  <si>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</si>
  <si>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</si>
  <si>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</si>
  <si>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</si>
  <si>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</si>
  <si>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</si>
  <si>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</si>
  <si>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</si>
  <si>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</si>
  <si>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</si>
  <si>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</si>
  <si>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</si>
  <si>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</si>
  <si>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</si>
  <si>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</si>
  <si>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</si>
  <si>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</si>
  <si>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</si>
  <si>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</si>
  <si>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</si>
  <si>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</si>
  <si>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</si>
  <si>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</si>
  <si>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</si>
  <si>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</si>
  <si>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</si>
  <si>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</si>
  <si>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</si>
  <si>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</si>
  <si>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</si>
  <si>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</si>
  <si>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</si>
  <si>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</si>
  <si>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</si>
  <si>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</si>
  <si>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</si>
  <si>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</si>
  <si>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</si>
  <si>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</si>
  <si>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</si>
  <si>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</si>
  <si>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</si>
  <si>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</si>
  <si>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</si>
  <si>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</si>
  <si>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</si>
  <si>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</si>
  <si>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</si>
  <si>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</si>
  <si>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</si>
  <si>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</si>
  <si>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</si>
  <si>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</si>
  <si>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</si>
  <si>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</si>
  <si>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</si>
  <si>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</si>
  <si>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</si>
  <si>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</si>
  <si>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</si>
  <si>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</si>
  <si>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</si>
  <si>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</si>
  <si>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</si>
  <si>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</si>
  <si>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</si>
  <si>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</si>
  <si>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</si>
  <si>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</si>
  <si>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</si>
  <si>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</si>
  <si>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</si>
  <si>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</si>
  <si>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</si>
  <si>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</si>
  <si>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</si>
  <si>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</si>
  <si>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</si>
  <si>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</si>
  <si>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</si>
  <si>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</si>
  <si>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</si>
  <si>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</si>
  <si>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</si>
  <si>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</si>
  <si>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</si>
  <si>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</si>
  <si>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</si>
  <si>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</si>
  <si>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</si>
  <si>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</si>
  <si>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</si>
  <si>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</si>
  <si>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</si>
  <si>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</si>
  <si>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</si>
  <si>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</si>
  <si>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</si>
  <si>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</si>
  <si>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</si>
  <si>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</si>
  <si>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</si>
  <si>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</si>
  <si>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</si>
  <si>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</si>
  <si>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</si>
  <si>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</si>
  <si>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</si>
  <si>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</si>
  <si>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</si>
  <si>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</si>
  <si>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</si>
  <si>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</si>
  <si>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</si>
  <si>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</si>
  <si>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</si>
  <si>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</si>
  <si>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</si>
  <si>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</si>
  <si>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</si>
  <si>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</si>
  <si>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</si>
  <si>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</si>
  <si>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</si>
  <si>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</si>
  <si>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</si>
  <si>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</si>
  <si>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</si>
  <si>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</si>
  <si>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</si>
  <si>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</si>
  <si>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</si>
  <si>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</si>
  <si>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</si>
  <si>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</si>
  <si>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</si>
  <si>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</si>
  <si>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</si>
  <si>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</si>
  <si>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</si>
  <si>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</si>
  <si>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</si>
  <si>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</si>
  <si>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</si>
  <si>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</si>
  <si>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</si>
  <si>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</si>
  <si>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</si>
  <si>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</si>
  <si>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</si>
  <si>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</si>
  <si>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</si>
  <si>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</si>
  <si>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</si>
  <si>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</si>
  <si>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</si>
  <si>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</si>
  <si>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</si>
  <si>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</si>
  <si>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</si>
  <si>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</si>
  <si>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</si>
  <si>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</si>
  <si>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</si>
  <si>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</si>
  <si>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</si>
  <si>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</si>
  <si>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</si>
  <si>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</si>
  <si>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</si>
  <si>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</si>
  <si>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</si>
  <si>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</si>
  <si>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</si>
  <si>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</si>
  <si>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</si>
  <si>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</si>
  <si>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</si>
  <si>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</si>
  <si>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</si>
  <si>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</si>
  <si>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</si>
  <si>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</si>
  <si>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</si>
  <si>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</si>
  <si>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</si>
  <si>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</si>
  <si>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</si>
  <si>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</si>
  <si>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</si>
  <si>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</si>
  <si>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6.36</t>
  </si>
  <si>
    <t>▲ 0.29</t>
  </si>
  <si>
    <t>▲ 3.89</t>
  </si>
  <si>
    <t>▲ 7.90</t>
  </si>
  <si>
    <t>▲ 4.30</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</si>
  <si>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</si>
  <si>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</si>
  <si>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</si>
  <si>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</si>
  <si>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</si>
  <si>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</si>
  <si>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</si>
  <si>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</si>
  <si>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</si>
  <si>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</si>
  <si>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</si>
  <si>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</si>
  <si>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下水道事業特別会計</t>
    <rPh sb="0" eb="3">
      <t>ゲスイドウ</t>
    </rPh>
    <rPh sb="3" eb="5">
      <t>ジギョウ</t>
    </rPh>
    <rPh sb="5" eb="7">
      <t>トクベツ</t>
    </rPh>
    <rPh sb="7" eb="9">
      <t>カイケイ</t>
    </rPh>
    <phoneticPr fontId="2"/>
  </si>
  <si>
    <t>法非適用企業</t>
    <rPh sb="0" eb="1">
      <t>ホウ</t>
    </rPh>
    <rPh sb="1" eb="2">
      <t>ヒ</t>
    </rPh>
    <rPh sb="2" eb="4">
      <t>テキヨウ</t>
    </rPh>
    <rPh sb="4" eb="6">
      <t>キギョウ</t>
    </rPh>
    <phoneticPr fontId="2"/>
  </si>
  <si>
    <t>-</t>
    <phoneticPr fontId="2"/>
  </si>
  <si>
    <t>熊本県市町村総合事務組合</t>
    <phoneticPr fontId="2"/>
  </si>
  <si>
    <t>氷川町及び八代市中学校組合</t>
    <phoneticPr fontId="2"/>
  </si>
  <si>
    <t>特別会計（交通災害共済事業）分を含む</t>
    <phoneticPr fontId="2"/>
  </si>
  <si>
    <t>八代生活環境事務組合
（一般会計）</t>
    <phoneticPr fontId="2"/>
  </si>
  <si>
    <t>八代広域行政事務組合</t>
    <phoneticPr fontId="2"/>
  </si>
  <si>
    <t>八代生活環境事務組合
（水道事業会計）</t>
    <phoneticPr fontId="2"/>
  </si>
  <si>
    <t>-</t>
    <phoneticPr fontId="2"/>
  </si>
  <si>
    <t>法適用企業</t>
    <phoneticPr fontId="2"/>
  </si>
  <si>
    <t>熊本県後期高齢者医療広域連合
（一般会計）</t>
    <phoneticPr fontId="2"/>
  </si>
  <si>
    <t>熊本県後期高齢者医療広域連合
（後期高齢者医療特別会計）</t>
    <phoneticPr fontId="2"/>
  </si>
  <si>
    <t>宮原まちづくり（株）</t>
    <rPh sb="0" eb="2">
      <t>ミヤハラ</t>
    </rPh>
    <rPh sb="7" eb="10">
      <t>カブ</t>
    </rPh>
    <phoneticPr fontId="2"/>
  </si>
  <si>
    <t>（有）氷川町まちづくり振興会</t>
    <rPh sb="0" eb="3">
      <t>ユウ</t>
    </rPh>
    <rPh sb="3" eb="5">
      <t>ヒカワ</t>
    </rPh>
    <rPh sb="5" eb="6">
      <t>マチ</t>
    </rPh>
    <rPh sb="11" eb="14">
      <t>シンコウカイ</t>
    </rPh>
    <phoneticPr fontId="2"/>
  </si>
  <si>
    <t>-</t>
    <phoneticPr fontId="2"/>
  </si>
  <si>
    <t>合併振興基金</t>
    <phoneticPr fontId="5"/>
  </si>
  <si>
    <t>ふるさと氷川応援基金</t>
    <phoneticPr fontId="5"/>
  </si>
  <si>
    <t>竜北物産館運営基金</t>
    <phoneticPr fontId="5"/>
  </si>
  <si>
    <t>竜北西部学童保育所整備基金</t>
    <rPh sb="0" eb="2">
      <t>リュウホク</t>
    </rPh>
    <rPh sb="2" eb="4">
      <t>サイブ</t>
    </rPh>
    <rPh sb="4" eb="6">
      <t>ガクドウ</t>
    </rPh>
    <rPh sb="6" eb="8">
      <t>ホイク</t>
    </rPh>
    <rPh sb="8" eb="9">
      <t>ショ</t>
    </rPh>
    <rPh sb="9" eb="11">
      <t>セイビ</t>
    </rPh>
    <rPh sb="11" eb="13">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</si>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</sst>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4159-44FD-82F0-154E0DCB55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51406</c:v>
                </c:pt>
                <c:pt idx="1">
                  <c:v>85029</c:v>
                </c:pt>
                <c:pt idx="2">
                  <c:v>127430</c:v>
                </c:pt>
                <c:pt idx="3">
                  <c:v>91532</c:v>
                </c:pt>
                <c:pt idx="4">
                  <c:v>79541</c:v>
                </c:pt>
              </c:numCache>
            </c:numRef>
          </c:val>
          <c:smooth val="0"/>
          <c:extLst>
            <c:ext xmlns:c16="http://schemas.microsoft.com/office/drawing/2014/chart" uri="{C3380CC4-5D6E-409C-BE32-E72D297353CC}">
              <c16:uniqueId val="{00000001-4159-44FD-82F0-154E0DCB55E1}"/>
            </c:ext>
          </c:extLst>
        </c:ser>
        <c:dLbls>
          <c:showLegendKey val="0"/>
          <c:showVal val="0"/>
          <c:showCatName val="0"/>
          <c:showSerName val="0"/>
          <c:showPercent val="0"/>
          <c:showBubbleSize val="0"/>
        </c:dLbls>
        <c:marker val="1"/>
        <c:smooth val="0"/>
        <c:axId val="342720928"/>
        <c:axId val="342717400"/>
      </c:lineChart>
      <c:catAx>
        <c:axId val="342720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717400"/>
        <c:crosses val="autoZero"/>
        <c:auto val="1"/>
        <c:lblAlgn val="ctr"/>
        <c:lblOffset val="100"/>
        <c:tickLblSkip val="1"/>
        <c:tickMarkSkip val="1"/>
        <c:noMultiLvlLbl val="0"/>
      </c:catAx>
      <c:valAx>
        <c:axId val="342717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72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10.07</c:v>
                </c:pt>
                <c:pt idx="1">
                  <c:v>16.48</c:v>
                </c:pt>
                <c:pt idx="2">
                  <c:v>10.86</c:v>
                </c:pt>
                <c:pt idx="3">
                  <c:v>7.16</c:v>
                </c:pt>
                <c:pt idx="4">
                  <c:v>9.82</c:v>
                </c:pt>
              </c:numCache>
            </c:numRef>
          </c:val>
          <c:extLst>
            <c:ext xmlns:c16="http://schemas.microsoft.com/office/drawing/2014/chart" uri="{C3380CC4-5D6E-409C-BE32-E72D297353CC}">
              <c16:uniqueId val="{00000000-6580-4DC5-8F0C-445B49420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57.38</c:v>
                </c:pt>
                <c:pt idx="1">
                  <c:v>51.11</c:v>
                </c:pt>
                <c:pt idx="2">
                  <c:v>53.96</c:v>
                </c:pt>
                <c:pt idx="3">
                  <c:v>50.04</c:v>
                </c:pt>
                <c:pt idx="4">
                  <c:v>41.58</c:v>
                </c:pt>
              </c:numCache>
            </c:numRef>
          </c:val>
          <c:extLst>
            <c:ext xmlns:c16="http://schemas.microsoft.com/office/drawing/2014/chart" uri="{C3380CC4-5D6E-409C-BE32-E72D297353CC}">
              <c16:uniqueId val="{00000001-6580-4DC5-8F0C-445B494201D0}"/>
            </c:ext>
          </c:extLst>
        </c:ser>
        <c:dLbls>
          <c:showLegendKey val="0"/>
          <c:showVal val="0"/>
          <c:showCatName val="0"/>
          <c:showSerName val="0"/>
          <c:showPercent val="0"/>
          <c:showBubbleSize val="0"/>
        </c:dLbls>
        <c:gapWidth val="250"/>
        <c:overlap val="100"/>
        <c:axId val="355972536"/>
        <c:axId val="355977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-6.36</c:v>
                </c:pt>
                <c:pt idx="1">
                  <c:v>-0.28999999999999998</c:v>
                </c:pt>
                <c:pt idx="2">
                  <c:v>-3.89</c:v>
                </c:pt>
                <c:pt idx="3">
                  <c:v>-7.9</c:v>
                </c:pt>
                <c:pt idx="4">
                  <c:v>-4.3</c:v>
                </c:pt>
              </c:numCache>
            </c:numRef>
          </c:val>
          <c:smooth val="0"/>
          <c:extLst>
            <c:ext xmlns:c16="http://schemas.microsoft.com/office/drawing/2014/chart" uri="{C3380CC4-5D6E-409C-BE32-E72D297353CC}">
              <c16:uniqueId val="{00000002-6580-4DC5-8F0C-445B494201D0}"/>
            </c:ext>
          </c:extLst>
        </c:ser>
        <c:dLbls>
          <c:showLegendKey val="0"/>
          <c:showVal val="0"/>
          <c:showCatName val="0"/>
          <c:showSerName val="0"/>
          <c:showPercent val="0"/>
          <c:showBubbleSize val="0"/>
        </c:dLbls>
        <c:marker val="1"/>
        <c:smooth val="0"/>
        <c:axId val="355972536"/>
        <c:axId val="355977240"/>
      </c:lineChart>
      <c:catAx>
        <c:axId val="35597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977240"/>
        <c:crosses val="autoZero"/>
        <c:auto val="1"/>
        <c:lblAlgn val="ctr"/>
        <c:lblOffset val="100"/>
        <c:tickLblSkip val="1"/>
        <c:tickMarkSkip val="1"/>
        <c:noMultiLvlLbl val="0"/>
      </c:catAx>
      <c:valAx>
        <c:axId val="355977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97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0.51</c:v>
                </c:pt>
                <c:pt idx="4">
                  <c:v>#N/A</c:v>
                </c:pt>
                <c:pt idx="5">
                  <c:v>0.27</c:v>
                </c:pt>
                <c:pt idx="6">
                  <c:v>#N/A</c:v>
                </c:pt>
                <c:pt idx="7">
                  <c:v>0.67</c:v>
                </c:pt>
                <c:pt idx="8">
                  <c:v>0</c:v>
                </c:pt>
                <c:pt idx="9">
                  <c:v>0</c:v>
                </c:pt>
              </c:numCache>
            </c:numRef>
          </c:val>
          <c:extLst>
            <c:ext xmlns:c16="http://schemas.microsoft.com/office/drawing/2014/chart" uri="{C3380CC4-5D6E-409C-BE32-E72D297353CC}">
              <c16:uniqueId val="{00000000-B318-4D26-AEA8-22E1002DC0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8-4D26-AEA8-22E1002DC0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18-4D26-AEA8-22E1002DC0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18-4D26-AEA8-22E1002DC0D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18-4D26-AEA8-22E1002DC0D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318-4D26-AEA8-22E1002DC0D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6-B318-4D26-AEA8-22E1002DC0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2.0699999999999998</c:v>
                </c:pt>
                <c:pt idx="2">
                  <c:v>#N/A</c:v>
                </c:pt>
                <c:pt idx="3">
                  <c:v>2.27</c:v>
                </c:pt>
                <c:pt idx="4">
                  <c:v>#N/A</c:v>
                </c:pt>
                <c:pt idx="5">
                  <c:v>3.77</c:v>
                </c:pt>
                <c:pt idx="6">
                  <c:v>#N/A</c:v>
                </c:pt>
                <c:pt idx="7">
                  <c:v>3.27</c:v>
                </c:pt>
                <c:pt idx="8">
                  <c:v>#N/A</c:v>
                </c:pt>
                <c:pt idx="9">
                  <c:v>3.77</c:v>
                </c:pt>
              </c:numCache>
            </c:numRef>
          </c:val>
          <c:extLst>
            <c:ext xmlns:c16="http://schemas.microsoft.com/office/drawing/2014/chart" uri="{C3380CC4-5D6E-409C-BE32-E72D297353CC}">
              <c16:uniqueId val="{00000007-B318-4D26-AEA8-22E1002DC0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4.6500000000000004</c:v>
                </c:pt>
                <c:pt idx="2">
                  <c:v>#N/A</c:v>
                </c:pt>
                <c:pt idx="3">
                  <c:v>4.9800000000000004</c:v>
                </c:pt>
                <c:pt idx="4">
                  <c:v>#N/A</c:v>
                </c:pt>
                <c:pt idx="5">
                  <c:v>7</c:v>
                </c:pt>
                <c:pt idx="6">
                  <c:v>#N/A</c:v>
                </c:pt>
                <c:pt idx="7">
                  <c:v>7.79</c:v>
                </c:pt>
                <c:pt idx="8">
                  <c:v>#N/A</c:v>
                </c:pt>
                <c:pt idx="9">
                  <c:v>7.68</c:v>
                </c:pt>
              </c:numCache>
            </c:numRef>
          </c:val>
          <c:extLst>
            <c:ext xmlns:c16="http://schemas.microsoft.com/office/drawing/2014/chart" uri="{C3380CC4-5D6E-409C-BE32-E72D297353CC}">
              <c16:uniqueId val="{00000008-B318-4D26-AEA8-22E1002DC0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10.07</c:v>
                </c:pt>
                <c:pt idx="2">
                  <c:v>#N/A</c:v>
                </c:pt>
                <c:pt idx="3">
                  <c:v>16.48</c:v>
                </c:pt>
                <c:pt idx="4">
                  <c:v>#N/A</c:v>
                </c:pt>
                <c:pt idx="5">
                  <c:v>10.86</c:v>
                </c:pt>
                <c:pt idx="6">
                  <c:v>#N/A</c:v>
                </c:pt>
                <c:pt idx="7">
                  <c:v>7.16</c:v>
                </c:pt>
                <c:pt idx="8">
                  <c:v>#N/A</c:v>
                </c:pt>
                <c:pt idx="9">
                  <c:v>9.81</c:v>
                </c:pt>
              </c:numCache>
            </c:numRef>
          </c:val>
          <c:extLst>
            <c:ext xmlns:c16="http://schemas.microsoft.com/office/drawing/2014/chart" uri="{C3380CC4-5D6E-409C-BE32-E72D297353CC}">
              <c16:uniqueId val="{00000009-B318-4D26-AEA8-22E1002DC0DE}"/>
            </c:ext>
          </c:extLst>
        </c:ser>
        <c:dLbls>
          <c:showLegendKey val="0"/>
          <c:showVal val="0"/>
          <c:showCatName val="0"/>
          <c:showSerName val="0"/>
          <c:showPercent val="0"/>
          <c:showBubbleSize val="0"/>
        </c:dLbls>
        <c:gapWidth val="150"/>
        <c:overlap val="100"/>
        <c:axId val="355973320"/>
        <c:axId val="355974888"/>
      </c:barChart>
      <c:catAx>
        <c:axId val="35597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974888"/>
        <c:crosses val="autoZero"/>
        <c:auto val="1"/>
        <c:lblAlgn val="ctr"/>
        <c:lblOffset val="100"/>
        <c:tickLblSkip val="1"/>
        <c:tickMarkSkip val="1"/>
        <c:noMultiLvlLbl val="0"/>
      </c:catAx>
      <c:valAx>
        <c:axId val="355974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973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811</c:v>
                </c:pt>
                <c:pt idx="5">
                  <c:v>852</c:v>
                </c:pt>
                <c:pt idx="8">
                  <c:v>811</c:v>
                </c:pt>
                <c:pt idx="11">
                  <c:v>859</c:v>
                </c:pt>
                <c:pt idx="14">
                  <c:v>841</c:v>
                </c:pt>
              </c:numCache>
            </c:numRef>
          </c:val>
          <c:extLst>
            <c:ext xmlns:c16="http://schemas.microsoft.com/office/drawing/2014/chart" uri="{C3380CC4-5D6E-409C-BE32-E72D297353CC}">
              <c16:uniqueId val="{00000000-FBF4-4CF2-AE12-40ADCBDC1C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F4-4CF2-AE12-40ADCBDC1C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2</c:v>
                </c:pt>
                <c:pt idx="6">
                  <c:v>2</c:v>
                </c:pt>
                <c:pt idx="9">
                  <c:v>3</c:v>
                </c:pt>
                <c:pt idx="12">
                  <c:v>2</c:v>
                </c:pt>
              </c:numCache>
            </c:numRef>
          </c:val>
          <c:extLst>
            <c:ext xmlns:c16="http://schemas.microsoft.com/office/drawing/2014/chart" uri="{C3380CC4-5D6E-409C-BE32-E72D297353CC}">
              <c16:uniqueId val="{00000002-FBF4-4CF2-AE12-40ADCBDC1C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46</c:v>
                </c:pt>
                <c:pt idx="6">
                  <c:v>58</c:v>
                </c:pt>
                <c:pt idx="9">
                  <c:v>50</c:v>
                </c:pt>
                <c:pt idx="12">
                  <c:v>45</c:v>
                </c:pt>
              </c:numCache>
            </c:numRef>
          </c:val>
          <c:extLst>
            <c:ext xmlns:c16="http://schemas.microsoft.com/office/drawing/2014/chart" uri="{C3380CC4-5D6E-409C-BE32-E72D297353CC}">
              <c16:uniqueId val="{00000003-FBF4-4CF2-AE12-40ADCBDC1C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c:v>
                </c:pt>
                <c:pt idx="3">
                  <c:v>214</c:v>
                </c:pt>
                <c:pt idx="6">
                  <c:v>237</c:v>
                </c:pt>
                <c:pt idx="9">
                  <c:v>260</c:v>
                </c:pt>
                <c:pt idx="12">
                  <c:v>259</c:v>
                </c:pt>
              </c:numCache>
            </c:numRef>
          </c:val>
          <c:extLst>
            <c:ext xmlns:c16="http://schemas.microsoft.com/office/drawing/2014/chart" uri="{C3380CC4-5D6E-409C-BE32-E72D297353CC}">
              <c16:uniqueId val="{00000004-FBF4-4CF2-AE12-40ADCBDC1C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F4-4CF2-AE12-40ADCBDC1C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F4-4CF2-AE12-40ADCBDC1C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696</c:v>
                </c:pt>
                <c:pt idx="3">
                  <c:v>743</c:v>
                </c:pt>
                <c:pt idx="6">
                  <c:v>702</c:v>
                </c:pt>
                <c:pt idx="9">
                  <c:v>787</c:v>
                </c:pt>
                <c:pt idx="12">
                  <c:v>904</c:v>
                </c:pt>
              </c:numCache>
            </c:numRef>
          </c:val>
          <c:extLst>
            <c:ext xmlns:c16="http://schemas.microsoft.com/office/drawing/2014/chart" uri="{C3380CC4-5D6E-409C-BE32-E72D297353CC}">
              <c16:uniqueId val="{00000007-FBF4-4CF2-AE12-40ADCBDC1CBE}"/>
            </c:ext>
          </c:extLst>
        </c:ser>
        <c:dLbls>
          <c:showLegendKey val="0"/>
          <c:showVal val="0"/>
          <c:showCatName val="0"/>
          <c:showSerName val="0"/>
          <c:showPercent val="0"/>
          <c:showBubbleSize val="0"/>
        </c:dLbls>
        <c:gapWidth val="100"/>
        <c:overlap val="100"/>
        <c:axId val="345688736"/>
        <c:axId val="34569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187</c:v>
                </c:pt>
                <c:pt idx="2">
                  <c:v>#N/A</c:v>
                </c:pt>
                <c:pt idx="3">
                  <c:v>#N/A</c:v>
                </c:pt>
                <c:pt idx="4">
                  <c:v>153</c:v>
                </c:pt>
                <c:pt idx="5">
                  <c:v>#N/A</c:v>
                </c:pt>
                <c:pt idx="6">
                  <c:v>#N/A</c:v>
                </c:pt>
                <c:pt idx="7">
                  <c:v>188</c:v>
                </c:pt>
                <c:pt idx="8">
                  <c:v>#N/A</c:v>
                </c:pt>
                <c:pt idx="9">
                  <c:v>#N/A</c:v>
                </c:pt>
                <c:pt idx="10">
                  <c:v>241</c:v>
                </c:pt>
                <c:pt idx="11">
                  <c:v>#N/A</c:v>
                </c:pt>
                <c:pt idx="12">
                  <c:v>#N/A</c:v>
                </c:pt>
                <c:pt idx="13">
                  <c:v>369</c:v>
                </c:pt>
                <c:pt idx="14">
                  <c:v>#N/A</c:v>
                </c:pt>
              </c:numCache>
            </c:numRef>
          </c:val>
          <c:smooth val="0"/>
          <c:extLst>
            <c:ext xmlns:c16="http://schemas.microsoft.com/office/drawing/2014/chart" uri="{C3380CC4-5D6E-409C-BE32-E72D297353CC}">
              <c16:uniqueId val="{00000008-FBF4-4CF2-AE12-40ADCBDC1CBE}"/>
            </c:ext>
          </c:extLst>
        </c:ser>
        <c:dLbls>
          <c:showLegendKey val="0"/>
          <c:showVal val="0"/>
          <c:showCatName val="0"/>
          <c:showSerName val="0"/>
          <c:showPercent val="0"/>
          <c:showBubbleSize val="0"/>
        </c:dLbls>
        <c:marker val="1"/>
        <c:smooth val="0"/>
        <c:axId val="345688736"/>
        <c:axId val="345691088"/>
      </c:lineChart>
      <c:catAx>
        <c:axId val="3456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91088"/>
        <c:crosses val="autoZero"/>
        <c:auto val="1"/>
        <c:lblAlgn val="ctr"/>
        <c:lblOffset val="100"/>
        <c:tickLblSkip val="1"/>
        <c:tickMarkSkip val="1"/>
        <c:noMultiLvlLbl val="0"/>
      </c:catAx>
      <c:valAx>
        <c:axId val="34569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7410</c:v>
                </c:pt>
                <c:pt idx="5">
                  <c:v>7629</c:v>
                </c:pt>
                <c:pt idx="8">
                  <c:v>7762</c:v>
                </c:pt>
                <c:pt idx="11">
                  <c:v>7541</c:v>
                </c:pt>
                <c:pt idx="14">
                  <c:v>7356</c:v>
                </c:pt>
              </c:numCache>
            </c:numRef>
          </c:val>
          <c:extLst>
            <c:ext xmlns:c16="http://schemas.microsoft.com/office/drawing/2014/chart" uri="{C3380CC4-5D6E-409C-BE32-E72D297353CC}">
              <c16:uniqueId val="{00000000-B9BD-4E5A-BBDB-C202CD6AC7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c:v>
                </c:pt>
                <c:pt idx="5">
                  <c:v>221</c:v>
                </c:pt>
                <c:pt idx="8">
                  <c:v>187</c:v>
                </c:pt>
                <c:pt idx="11">
                  <c:v>184</c:v>
                </c:pt>
                <c:pt idx="14">
                  <c:v>163</c:v>
                </c:pt>
              </c:numCache>
            </c:numRef>
          </c:val>
          <c:extLst>
            <c:ext xmlns:c16="http://schemas.microsoft.com/office/drawing/2014/chart" uri="{C3380CC4-5D6E-409C-BE32-E72D297353CC}">
              <c16:uniqueId val="{00000001-B9BD-4E5A-BBDB-C202CD6AC7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2696</c:v>
                </c:pt>
                <c:pt idx="5">
                  <c:v>2454</c:v>
                </c:pt>
                <c:pt idx="8">
                  <c:v>2547</c:v>
                </c:pt>
                <c:pt idx="11">
                  <c:v>2489</c:v>
                </c:pt>
                <c:pt idx="14">
                  <c:v>2280</c:v>
                </c:pt>
              </c:numCache>
            </c:numRef>
          </c:val>
          <c:extLst>
            <c:ext xmlns:c16="http://schemas.microsoft.com/office/drawing/2014/chart" uri="{C3380CC4-5D6E-409C-BE32-E72D297353CC}">
              <c16:uniqueId val="{00000002-B9BD-4E5A-BBDB-C202CD6AC7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BD-4E5A-BBDB-C202CD6AC7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BD-4E5A-BBDB-C202CD6AC7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BD-4E5A-BBDB-C202CD6AC7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886</c:v>
                </c:pt>
                <c:pt idx="3">
                  <c:v>854</c:v>
                </c:pt>
                <c:pt idx="6">
                  <c:v>798</c:v>
                </c:pt>
                <c:pt idx="9">
                  <c:v>734</c:v>
                </c:pt>
                <c:pt idx="12">
                  <c:v>680</c:v>
                </c:pt>
              </c:numCache>
            </c:numRef>
          </c:val>
          <c:extLst>
            <c:ext xmlns:c16="http://schemas.microsoft.com/office/drawing/2014/chart" uri="{C3380CC4-5D6E-409C-BE32-E72D297353CC}">
              <c16:uniqueId val="{00000006-B9BD-4E5A-BBDB-C202CD6AC7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251</c:v>
                </c:pt>
                <c:pt idx="6">
                  <c:v>226</c:v>
                </c:pt>
                <c:pt idx="9">
                  <c:v>233</c:v>
                </c:pt>
                <c:pt idx="12">
                  <c:v>204</c:v>
                </c:pt>
              </c:numCache>
            </c:numRef>
          </c:val>
          <c:extLst>
            <c:ext xmlns:c16="http://schemas.microsoft.com/office/drawing/2014/chart" uri="{C3380CC4-5D6E-409C-BE32-E72D297353CC}">
              <c16:uniqueId val="{00000007-B9BD-4E5A-BBDB-C202CD6AC7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3362</c:v>
                </c:pt>
                <c:pt idx="3">
                  <c:v>3102</c:v>
                </c:pt>
                <c:pt idx="6">
                  <c:v>3012</c:v>
                </c:pt>
                <c:pt idx="9">
                  <c:v>3063</c:v>
                </c:pt>
                <c:pt idx="12">
                  <c:v>3080</c:v>
                </c:pt>
              </c:numCache>
            </c:numRef>
          </c:val>
          <c:extLst>
            <c:ext xmlns:c16="http://schemas.microsoft.com/office/drawing/2014/chart" uri="{C3380CC4-5D6E-409C-BE32-E72D297353CC}">
              <c16:uniqueId val="{00000008-B9BD-4E5A-BBDB-C202CD6AC7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BD-4E5A-BBDB-C202CD6AC7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6438</c:v>
                </c:pt>
                <c:pt idx="3">
                  <c:v>6998</c:v>
                </c:pt>
                <c:pt idx="6">
                  <c:v>7461</c:v>
                </c:pt>
                <c:pt idx="9">
                  <c:v>7472</c:v>
                </c:pt>
                <c:pt idx="12">
                  <c:v>7321</c:v>
                </c:pt>
              </c:numCache>
            </c:numRef>
          </c:val>
          <c:extLst>
            <c:ext xmlns:c16="http://schemas.microsoft.com/office/drawing/2014/chart" uri="{C3380CC4-5D6E-409C-BE32-E72D297353CC}">
              <c16:uniqueId val="{0000000A-B9BD-4E5A-BBDB-C202CD6AC754}"/>
            </c:ext>
          </c:extLst>
        </c:ser>
        <c:dLbls>
          <c:showLegendKey val="0"/>
          <c:showVal val="0"/>
          <c:showCatName val="0"/>
          <c:showSerName val="0"/>
          <c:showPercent val="0"/>
          <c:showBubbleSize val="0"/>
        </c:dLbls>
        <c:gapWidth val="100"/>
        <c:overlap val="100"/>
        <c:axId val="345689520"/>
        <c:axId val="34568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630</c:v>
                </c:pt>
                <c:pt idx="2">
                  <c:v>#N/A</c:v>
                </c:pt>
                <c:pt idx="3">
                  <c:v>#N/A</c:v>
                </c:pt>
                <c:pt idx="4">
                  <c:v>900</c:v>
                </c:pt>
                <c:pt idx="5">
                  <c:v>#N/A</c:v>
                </c:pt>
                <c:pt idx="6">
                  <c:v>#N/A</c:v>
                </c:pt>
                <c:pt idx="7">
                  <c:v>1000</c:v>
                </c:pt>
                <c:pt idx="8">
                  <c:v>#N/A</c:v>
                </c:pt>
                <c:pt idx="9">
                  <c:v>#N/A</c:v>
                </c:pt>
                <c:pt idx="10">
                  <c:v>1288</c:v>
                </c:pt>
                <c:pt idx="11">
                  <c:v>#N/A</c:v>
                </c:pt>
                <c:pt idx="12">
                  <c:v>#N/A</c:v>
                </c:pt>
                <c:pt idx="13">
                  <c:v>1486</c:v>
                </c:pt>
                <c:pt idx="14">
                  <c:v>#N/A</c:v>
                </c:pt>
              </c:numCache>
            </c:numRef>
          </c:val>
          <c:smooth val="0"/>
          <c:extLst>
            <c:ext xmlns:c16="http://schemas.microsoft.com/office/drawing/2014/chart" uri="{C3380CC4-5D6E-409C-BE32-E72D297353CC}">
              <c16:uniqueId val="{0000000B-B9BD-4E5A-BBDB-C202CD6AC754}"/>
            </c:ext>
          </c:extLst>
        </c:ser>
        <c:dLbls>
          <c:showLegendKey val="0"/>
          <c:showVal val="0"/>
          <c:showCatName val="0"/>
          <c:showSerName val="0"/>
          <c:showPercent val="0"/>
          <c:showBubbleSize val="0"/>
        </c:dLbls>
        <c:marker val="1"/>
        <c:smooth val="0"/>
        <c:axId val="345689520"/>
        <c:axId val="345685992"/>
      </c:lineChart>
      <c:catAx>
        <c:axId val="34568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685992"/>
        <c:crosses val="autoZero"/>
        <c:auto val="1"/>
        <c:lblAlgn val="ctr"/>
        <c:lblOffset val="100"/>
        <c:tickLblSkip val="1"/>
        <c:tickMarkSkip val="1"/>
        <c:noMultiLvlLbl val="0"/>
      </c:catAx>
      <c:valAx>
        <c:axId val="34568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8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2205</c:v>
                </c:pt>
                <c:pt idx="1">
                  <c:v>2036</c:v>
                </c:pt>
                <c:pt idx="2">
                  <c:v>1738</c:v>
                </c:pt>
              </c:numCache>
            </c:numRef>
          </c:val>
          <c:extLst>
            <c:ext xmlns:c16="http://schemas.microsoft.com/office/drawing/2014/chart" uri="{C3380CC4-5D6E-409C-BE32-E72D297353CC}">
              <c16:uniqueId val="{00000000-4603-4A64-9F52-210E4C9BE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c:v>
                </c:pt>
                <c:pt idx="1">
                  <c:v>70</c:v>
                </c:pt>
                <c:pt idx="2">
                  <c:v>67</c:v>
                </c:pt>
              </c:numCache>
            </c:numRef>
          </c:val>
          <c:extLst>
            <c:ext xmlns:c16="http://schemas.microsoft.com/office/drawing/2014/chart" uri="{C3380CC4-5D6E-409C-BE32-E72D297353CC}">
              <c16:uniqueId val="{00000001-4603-4A64-9F52-210E4C9BE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608</c:v>
                </c:pt>
                <c:pt idx="1">
                  <c:v>593</c:v>
                </c:pt>
                <c:pt idx="2">
                  <c:v>724</c:v>
                </c:pt>
              </c:numCache>
            </c:numRef>
          </c:val>
          <c:extLst>
            <c:ext xmlns:c16="http://schemas.microsoft.com/office/drawing/2014/chart" uri="{C3380CC4-5D6E-409C-BE32-E72D297353CC}">
              <c16:uniqueId val="{00000002-4603-4A64-9F52-210E4C9BEDC6}"/>
            </c:ext>
          </c:extLst>
        </c:ser>
        <c:dLbls>
          <c:showLegendKey val="0"/>
          <c:showVal val="0"/>
          <c:showCatName val="0"/>
          <c:showSerName val="0"/>
          <c:showPercent val="0"/>
          <c:showBubbleSize val="0"/>
        </c:dLbls>
        <c:gapWidth val="120"/>
        <c:overlap val="100"/>
        <c:axId val="259203176"/>
        <c:axId val="360150792"/>
      </c:barChart>
      <c:catAx>
        <c:axId val="25920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150792"/>
        <c:crosses val="autoZero"/>
        <c:auto val="1"/>
        <c:lblAlgn val="ctr"/>
        <c:lblOffset val="100"/>
        <c:tickLblSkip val="1"/>
        <c:tickMarkSkip val="1"/>
        <c:noMultiLvlLbl val="0"/>
      </c:catAx>
      <c:valAx>
        <c:axId val="360150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920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大型事業の実施に伴う起債の償還の開始により公債費の比率は高水準で推移する見込みである。</a:t>
          </a:r>
          <a:endParaRPr lang="ja-JP" altLang="ja-JP" sz="1000">
            <a:effectLst/>
          </a:endParaRPr>
        </a:p>
        <a:p>
          <a:r>
            <a:rPr kumimoji="1" lang="ja-JP" altLang="ja-JP" sz="1000">
              <a:solidFill>
                <a:schemeClr val="dk1"/>
              </a:solidFill>
              <a:effectLst/>
              <a:latin typeface="+mn-lt"/>
              <a:ea typeface="+mn-ea"/>
              <a:cs typeface="+mn-cs"/>
            </a:rPr>
            <a:t>■公営事業債の元利償還金に対する繰入金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下水道事業に対するものが主である。処理場の設備更新事業や面整備事業に係るもので繰入金は増加した。</a:t>
          </a:r>
          <a:endParaRPr lang="ja-JP" altLang="ja-JP" sz="1000">
            <a:effectLst/>
          </a:endParaRPr>
        </a:p>
        <a:p>
          <a:r>
            <a:rPr kumimoji="1" lang="ja-JP" altLang="ja-JP" sz="1000">
              <a:solidFill>
                <a:schemeClr val="dk1"/>
              </a:solidFill>
              <a:effectLst/>
              <a:latin typeface="+mn-lt"/>
              <a:ea typeface="+mn-ea"/>
              <a:cs typeface="+mn-cs"/>
            </a:rPr>
            <a:t>■組合等が起こした地方債の元利償還金に対する負担金等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八代広域行政事務組合（消防施設等）、八代生活環境事務組合（ごみ処理施設等）、氷川町及び八代市中学校組合（中学校）に係るものであ</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前年に比べ減少した。</a:t>
          </a:r>
          <a:endParaRPr lang="ja-JP" altLang="ja-JP" sz="1000">
            <a:effectLst/>
          </a:endParaRPr>
        </a:p>
        <a:p>
          <a:r>
            <a:rPr kumimoji="1" lang="ja-JP" altLang="ja-JP" sz="1000">
              <a:solidFill>
                <a:schemeClr val="dk1"/>
              </a:solidFill>
              <a:effectLst/>
              <a:latin typeface="+mn-lt"/>
              <a:ea typeface="+mn-ea"/>
              <a:cs typeface="+mn-cs"/>
            </a:rPr>
            <a:t>■算入公債費等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年度は、合併特例事業債緊急防災・減災事業債償還費が増加した</a:t>
          </a:r>
          <a:r>
            <a:rPr kumimoji="1" lang="ja-JP" altLang="en-US" sz="1000">
              <a:solidFill>
                <a:schemeClr val="dk1"/>
              </a:solidFill>
              <a:effectLst/>
              <a:latin typeface="+mn-lt"/>
              <a:ea typeface="+mn-ea"/>
              <a:cs typeface="+mn-cs"/>
            </a:rPr>
            <a:t>が、算入予定割合の減少により算入公債費等が</a:t>
          </a:r>
          <a:r>
            <a:rPr kumimoji="1" lang="ja-JP" altLang="ja-JP" sz="1000">
              <a:solidFill>
                <a:schemeClr val="dk1"/>
              </a:solidFill>
              <a:effectLst/>
              <a:latin typeface="+mn-lt"/>
              <a:ea typeface="+mn-ea"/>
              <a:cs typeface="+mn-cs"/>
            </a:rPr>
            <a:t>昨年に比べ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■実質公債費比率の分子</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元利償還金の増及び</a:t>
          </a:r>
          <a:r>
            <a:rPr kumimoji="1" lang="ja-JP" altLang="ja-JP" sz="1000">
              <a:solidFill>
                <a:schemeClr val="dk1"/>
              </a:solidFill>
              <a:effectLst/>
              <a:latin typeface="+mn-lt"/>
              <a:ea typeface="+mn-ea"/>
              <a:cs typeface="+mn-cs"/>
            </a:rPr>
            <a:t>算入公債費等の</a:t>
          </a:r>
          <a:r>
            <a:rPr kumimoji="1" lang="ja-JP" altLang="en-US" sz="1000">
              <a:solidFill>
                <a:schemeClr val="dk1"/>
              </a:solidFill>
              <a:effectLst/>
              <a:latin typeface="+mn-lt"/>
              <a:ea typeface="+mn-ea"/>
              <a:cs typeface="+mn-cs"/>
            </a:rPr>
            <a:t>減少により</a:t>
          </a:r>
          <a:r>
            <a:rPr kumimoji="1" lang="ja-JP" altLang="ja-JP" sz="1000">
              <a:solidFill>
                <a:schemeClr val="dk1"/>
              </a:solidFill>
              <a:effectLst/>
              <a:latin typeface="+mn-lt"/>
              <a:ea typeface="+mn-ea"/>
              <a:cs typeface="+mn-cs"/>
            </a:rPr>
            <a:t>、前年度に比べ増となった。</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年度以降増加傾向</a:t>
          </a:r>
          <a:r>
            <a:rPr kumimoji="1" lang="ja-JP" altLang="en-US" sz="1100">
              <a:solidFill>
                <a:schemeClr val="dk1"/>
              </a:solidFill>
              <a:effectLst/>
              <a:latin typeface="+mn-lt"/>
              <a:ea typeface="+mn-ea"/>
              <a:cs typeface="+mn-cs"/>
            </a:rPr>
            <a:t>にあったが、令和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年度で減少に転じた。</a:t>
          </a:r>
          <a:endParaRPr lang="ja-JP" altLang="ja-JP">
            <a:effectLst/>
          </a:endParaRPr>
        </a:p>
        <a:p>
          <a:r>
            <a:rPr kumimoji="1" lang="ja-JP" altLang="ja-JP" sz="1100">
              <a:solidFill>
                <a:schemeClr val="dk1"/>
              </a:solidFill>
              <a:effectLst/>
              <a:latin typeface="+mn-lt"/>
              <a:ea typeface="+mn-ea"/>
              <a:cs typeface="+mn-cs"/>
            </a:rPr>
            <a:t>■公営企業債等繰入見込額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下水道事業において面整備に係る新規起債の発行が抑制され起債現在高が減少していることや、平成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年度にかけて公的資金補償金免除繰上償還を実施したことから繰入見込額は減少傾向にある。</a:t>
          </a:r>
          <a:endParaRPr lang="ja-JP" altLang="ja-JP">
            <a:effectLst/>
          </a:endParaRPr>
        </a:p>
        <a:p>
          <a:r>
            <a:rPr kumimoji="1" lang="ja-JP" altLang="ja-JP" sz="1100">
              <a:solidFill>
                <a:schemeClr val="dk1"/>
              </a:solidFill>
              <a:effectLst/>
              <a:latin typeface="+mn-lt"/>
              <a:ea typeface="+mn-ea"/>
              <a:cs typeface="+mn-cs"/>
            </a:rPr>
            <a:t>■組合等負担等見込額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八代広域行政事務組合、八代生活環境事務組合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氷川町及び八代市中学校組合の地方債現在高が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し、負担見込額は</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■退職手当負担見込額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退職手当支給事務の処理を行う一部事務組合の積立額の増が要因となり減少した。</a:t>
          </a:r>
          <a:endParaRPr lang="ja-JP" altLang="ja-JP">
            <a:effectLst/>
          </a:endParaRPr>
        </a:p>
        <a:p>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交付税合併算定替の終了に備えた財政調整基金の減を主な要因として減となった。</a:t>
          </a:r>
          <a:endParaRPr lang="ja-JP" altLang="ja-JP">
            <a:effectLst/>
          </a:endParaRPr>
        </a:p>
        <a:p>
          <a:r>
            <a:rPr kumimoji="1" lang="ja-JP" altLang="ja-JP" sz="1100">
              <a:solidFill>
                <a:schemeClr val="dk1"/>
              </a:solidFill>
              <a:effectLst/>
              <a:latin typeface="+mn-lt"/>
              <a:ea typeface="+mn-ea"/>
              <a:cs typeface="+mn-cs"/>
            </a:rPr>
            <a:t>■充当可能特定歳入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転貸債に係る償還金</a:t>
          </a:r>
          <a:r>
            <a:rPr kumimoji="1" lang="ja-JP" altLang="en-US" sz="1100">
              <a:solidFill>
                <a:schemeClr val="dk1"/>
              </a:solidFill>
              <a:effectLst/>
              <a:latin typeface="+mn-lt"/>
              <a:ea typeface="+mn-ea"/>
              <a:cs typeface="+mn-cs"/>
            </a:rPr>
            <a:t>及び充当可能な公営住宅使用料の減</a:t>
          </a:r>
          <a:r>
            <a:rPr kumimoji="1" lang="ja-JP" altLang="ja-JP" sz="1100">
              <a:solidFill>
                <a:schemeClr val="dk1"/>
              </a:solidFill>
              <a:effectLst/>
              <a:latin typeface="+mn-lt"/>
              <a:ea typeface="+mn-ea"/>
              <a:cs typeface="+mn-cs"/>
            </a:rPr>
            <a:t>による。</a:t>
          </a:r>
          <a:endParaRPr lang="ja-JP" altLang="ja-JP">
            <a:effectLst/>
          </a:endParaRPr>
        </a:p>
        <a:p>
          <a:r>
            <a:rPr kumimoji="1" lang="ja-JP" altLang="ja-JP" sz="1100">
              <a:solidFill>
                <a:schemeClr val="dk1"/>
              </a:solidFill>
              <a:effectLst/>
              <a:latin typeface="+mn-lt"/>
              <a:ea typeface="+mn-ea"/>
              <a:cs typeface="+mn-cs"/>
            </a:rPr>
            <a:t>■基準財政需要額算入見込額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合併特例債元利償還金等に対する算入見込減が大きな要因となり減少した。</a:t>
          </a:r>
          <a:endParaRPr lang="ja-JP" altLang="ja-JP">
            <a:effectLst/>
          </a:endParaRPr>
        </a:p>
        <a:p>
          <a:r>
            <a:rPr kumimoji="1" lang="ja-JP" altLang="ja-JP" sz="1100">
              <a:solidFill>
                <a:schemeClr val="dk1"/>
              </a:solidFill>
              <a:effectLst/>
              <a:latin typeface="+mn-lt"/>
              <a:ea typeface="+mn-ea"/>
              <a:cs typeface="+mn-cs"/>
            </a:rPr>
            <a:t>■将来負担比率の分子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将来負担額の減少を上回る充当可能財源等の減少により全体として増加した。</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財源不足を補うため</a:t>
          </a:r>
          <a:r>
            <a:rPr kumimoji="1" lang="ja-JP" altLang="ja-JP" sz="1200">
              <a:solidFill>
                <a:schemeClr val="dk1"/>
              </a:solidFill>
              <a:effectLst/>
              <a:latin typeface="+mn-lt"/>
              <a:ea typeface="+mn-ea"/>
              <a:cs typeface="+mn-cs"/>
            </a:rPr>
            <a:t>、財政調整基金を</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億円を取り崩し、ソフト事業に充当するため合併振興基金も約</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億円取り崩した。前年度剰余金処分として財政調整基金を約</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億円、ふるさと寄付金を</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億円それぞれ積み立てたため、基金全体としては、約</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億円減少した。</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財政調整基金からの繰入によって不足する財源を補いながらの予算編成が続いているなかで、ふるさと納税事業の拡大に伴いふるさと氷川応援基金の繰入額が増加している。</a:t>
          </a:r>
          <a:r>
            <a:rPr kumimoji="1" lang="ja-JP" altLang="ja-JP" sz="1200">
              <a:solidFill>
                <a:schemeClr val="dk1"/>
              </a:solidFill>
              <a:effectLst/>
              <a:latin typeface="+mn-lt"/>
              <a:ea typeface="+mn-ea"/>
              <a:cs typeface="+mn-cs"/>
            </a:rPr>
            <a:t>公債費</a:t>
          </a:r>
          <a:r>
            <a:rPr kumimoji="1" lang="ja-JP" altLang="en-US" sz="1200">
              <a:solidFill>
                <a:schemeClr val="dk1"/>
              </a:solidFill>
              <a:effectLst/>
              <a:latin typeface="+mn-lt"/>
              <a:ea typeface="+mn-ea"/>
              <a:cs typeface="+mn-cs"/>
            </a:rPr>
            <a:t>の水準が高い状態で今後も継続することが予想され</a:t>
          </a:r>
          <a:r>
            <a:rPr kumimoji="1" lang="ja-JP" altLang="ja-JP" sz="1200">
              <a:solidFill>
                <a:schemeClr val="dk1"/>
              </a:solidFill>
              <a:effectLst/>
              <a:latin typeface="+mn-lt"/>
              <a:ea typeface="+mn-ea"/>
              <a:cs typeface="+mn-cs"/>
            </a:rPr>
            <a:t>、基金の積増しは財政的に厳しく今後も減少傾向が続くものと見込まれる。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・合併振興基金：氷川町建設計画に定められた事業に要する経費の財源に充てる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年熊本地震による災害からの早期の復興に要する経費の財源に充てる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・竜北物産館運営費基金：氷川町竜北物産館及び付帯施設に係る改修、修繕等の整備資金に充てる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・ふるさと振興基金：氷川町総合振興計画に定められたもののうち、観光開発に関する事業、人材育成活用に関する事業又は地場産業振興に関する事業に要する経費の財源に充て</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・ふるさと氷川応援基金：ふるさと寄附を財源として寄附者の社会的投資を具体化することにより、多様な人々の参加による個性あふれるふるさとづくりに資する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ふるさと氷川応援基金：令和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年度寄付額約</a:t>
          </a:r>
          <a:r>
            <a:rPr kumimoji="1" lang="en-US" altLang="ja-JP" sz="1100">
              <a:solidFill>
                <a:schemeClr val="dk1"/>
              </a:solidFill>
              <a:effectLst/>
              <a:latin typeface="+mn-lt"/>
              <a:ea typeface="+mn-ea"/>
              <a:cs typeface="+mn-cs"/>
            </a:rPr>
            <a:t>12,300</a:t>
          </a:r>
          <a:r>
            <a:rPr kumimoji="1" lang="ja-JP" altLang="ja-JP" sz="1100">
              <a:solidFill>
                <a:schemeClr val="dk1"/>
              </a:solidFill>
              <a:effectLst/>
              <a:latin typeface="+mn-lt"/>
              <a:ea typeface="+mn-ea"/>
              <a:cs typeface="+mn-cs"/>
            </a:rPr>
            <a:t>万円積み立て、</a:t>
          </a:r>
          <a:r>
            <a:rPr kumimoji="1" lang="en-US" altLang="ja-JP" sz="1100">
              <a:solidFill>
                <a:schemeClr val="dk1"/>
              </a:solidFill>
              <a:effectLst/>
              <a:latin typeface="+mn-lt"/>
              <a:ea typeface="+mn-ea"/>
              <a:cs typeface="+mn-cs"/>
            </a:rPr>
            <a:t>3,000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円を取り崩したため増となった</a:t>
          </a:r>
          <a:r>
            <a:rPr kumimoji="1" lang="ja-JP" altLang="en-US"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・竜北西部学童保育所整備基金：新規に約</a:t>
          </a:r>
          <a:r>
            <a:rPr kumimoji="1" lang="en-US" altLang="ja-JP" sz="1100">
              <a:solidFill>
                <a:schemeClr val="dk1"/>
              </a:solidFill>
              <a:effectLst/>
              <a:latin typeface="+mn-lt"/>
              <a:ea typeface="+mn-ea"/>
              <a:cs typeface="+mn-cs"/>
            </a:rPr>
            <a:t>9,600</a:t>
          </a:r>
          <a:r>
            <a:rPr kumimoji="1" lang="ja-JP" altLang="en-US" sz="1100">
              <a:solidFill>
                <a:schemeClr val="dk1"/>
              </a:solidFill>
              <a:effectLst/>
              <a:latin typeface="+mn-lt"/>
              <a:ea typeface="+mn-ea"/>
              <a:cs typeface="+mn-cs"/>
            </a:rPr>
            <a:t>万円を積み立てた。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・竜北物産館運営費基金：物産館使用料の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を積み立て、また、約</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万円を修繕費等に充当したため減となった</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・合併振興基金：地区活性化交付金や各種イベントなどのソフト事業に充当したため減となった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ja-JP" altLang="en-US" sz="1100">
              <a:solidFill>
                <a:schemeClr val="dk1"/>
              </a:solidFill>
              <a:effectLst/>
              <a:latin typeface="+mn-lt"/>
              <a:ea typeface="+mn-ea"/>
              <a:cs typeface="+mn-cs"/>
            </a:rPr>
            <a:t>災害備蓄品購入費や熊本地震に起因する公共施設の修繕等</a:t>
          </a:r>
          <a:r>
            <a:rPr kumimoji="1" lang="ja-JP" altLang="ja-JP" sz="1100">
              <a:solidFill>
                <a:schemeClr val="dk1"/>
              </a:solidFill>
              <a:effectLst/>
              <a:latin typeface="+mn-lt"/>
              <a:ea typeface="+mn-ea"/>
              <a:cs typeface="+mn-cs"/>
            </a:rPr>
            <a:t>に充当したため減となった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・ふるさと氷川応援基金：当年度の寄附は全額基金に積み立て、翌年度以降に指定のあった事業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充当する</a:t>
          </a:r>
          <a:r>
            <a:rPr kumimoji="1" lang="ja-JP" altLang="en-US"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・竜北西部学童保育所整備基金：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年度からの学童保育所整備事業に充当する。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・竜北物産館運営基金：使用料の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を積み立て、竜北物産館の修繕費等に充当する</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・合併振興基金：積増しは行わず、ソフト事業に充当する</a:t>
          </a:r>
          <a:r>
            <a:rPr lang="ja-JP" altLang="en-US" sz="1400">
              <a:effectLst/>
            </a:rPr>
            <a:t>。</a:t>
          </a:r>
          <a:endParaRPr lang="en-US"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年熊本地震復興基金：新たな積立ては利子分のみで、熊本地震からの早期復興のための事業に充当する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・普通交付税の合併算定替の縮減による普通交付税額の減少や各種事業の財源不足を補うため</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億円の取崩しを行い、前年度の歳計剰余金処分として約</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億円積み増したため、前年度に比べ約</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億円減少した。</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・普通交付税における合併算定替と一本算定の差額（約</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億円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年）に対応するため、令和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年度からの一本算定後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年間分（約</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億円）を確保する。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・基金利子</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千円を基金として積み増しした。</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年度から令和</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年度にかけて元利償還金のピーク（</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億円超）を迎える見込みであるため、その財源とする予定。</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はやや上昇しているが、本町では</a:t>
          </a:r>
          <a:r>
            <a:rPr kumimoji="1" lang="ja-JP" altLang="ja-JP" sz="1100">
              <a:solidFill>
                <a:schemeClr val="dk1"/>
              </a:solidFill>
              <a:effectLst/>
              <a:latin typeface="+mn-lt"/>
              <a:ea typeface="+mn-ea"/>
              <a:cs typeface="+mn-cs"/>
            </a:rPr>
            <a:t>同水準で推移している。基幹産業である農業に対して積極的施策を行っているものの、少子化・労働者不足による後継者への事業の継承が</a:t>
          </a:r>
          <a:r>
            <a:rPr kumimoji="1" lang="ja-JP" altLang="en-US" sz="1100">
              <a:solidFill>
                <a:schemeClr val="dk1"/>
              </a:solidFill>
              <a:effectLst/>
              <a:latin typeface="+mn-lt"/>
              <a:ea typeface="+mn-ea"/>
              <a:cs typeface="+mn-cs"/>
            </a:rPr>
            <a:t>進まない一方で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他産業においてもコロナ禍によって経済活動の停滞が継続しており、今後も</a:t>
          </a:r>
          <a:r>
            <a:rPr kumimoji="1" lang="ja-JP" altLang="ja-JP" sz="1100">
              <a:solidFill>
                <a:schemeClr val="dk1"/>
              </a:solidFill>
              <a:effectLst/>
              <a:latin typeface="+mn-lt"/>
              <a:ea typeface="+mn-ea"/>
              <a:cs typeface="+mn-cs"/>
            </a:rPr>
            <a:t>税収の大幅な増加は見込めない</a:t>
          </a:r>
          <a:r>
            <a:rPr kumimoji="1" lang="ja-JP" altLang="en-US" sz="1100">
              <a:solidFill>
                <a:schemeClr val="dk1"/>
              </a:solidFill>
              <a:effectLst/>
              <a:latin typeface="+mn-lt"/>
              <a:ea typeface="+mn-ea"/>
              <a:cs typeface="+mn-cs"/>
            </a:rPr>
            <a:t>状況である。農業の持続的な経営の支援や企業誘致などの産業育成施策によって町の経済活動の活性化を図りながら、財政運営においては</a:t>
          </a:r>
          <a:r>
            <a:rPr kumimoji="1" lang="ja-JP" altLang="ja-JP" sz="1100">
              <a:solidFill>
                <a:schemeClr val="dk1"/>
              </a:solidFill>
              <a:effectLst/>
              <a:latin typeface="+mn-lt"/>
              <a:ea typeface="+mn-ea"/>
              <a:cs typeface="+mn-cs"/>
            </a:rPr>
            <a:t>歳出削減や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更なる税の徴収強化による歳入確保に努め</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125535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起債の元利償還金の増加により前年度より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ポイント上昇した。今後も元利償還金の財政支出は継続する見込みであり、一方で経常一般財源が増加する要因も見当たらないことから、経常収支比率は高止まりする見込みである</a:t>
          </a:r>
          <a:endParaRPr lang="ja-JP" altLang="ja-JP" sz="1400">
            <a:effectLst/>
          </a:endParaRPr>
        </a:p>
        <a:p>
          <a:r>
            <a:rPr kumimoji="1" lang="ja-JP" altLang="ja-JP" sz="1100">
              <a:solidFill>
                <a:schemeClr val="dk1"/>
              </a:solidFill>
              <a:effectLst/>
              <a:latin typeface="+mn-lt"/>
              <a:ea typeface="+mn-ea"/>
              <a:cs typeface="+mn-cs"/>
            </a:rPr>
            <a:t>このような状況下において、対前年比減を</a:t>
          </a:r>
          <a:r>
            <a:rPr kumimoji="1" lang="ja-JP" altLang="en-US" sz="1100">
              <a:solidFill>
                <a:schemeClr val="dk1"/>
              </a:solidFill>
              <a:effectLst/>
              <a:latin typeface="+mn-lt"/>
              <a:ea typeface="+mn-ea"/>
              <a:cs typeface="+mn-cs"/>
            </a:rPr>
            <a:t>当面の</a:t>
          </a:r>
          <a:r>
            <a:rPr kumimoji="1" lang="ja-JP" altLang="ja-JP" sz="1100">
              <a:solidFill>
                <a:schemeClr val="dk1"/>
              </a:solidFill>
              <a:effectLst/>
              <a:latin typeface="+mn-lt"/>
              <a:ea typeface="+mn-ea"/>
              <a:cs typeface="+mn-cs"/>
            </a:rPr>
            <a:t>目標に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年度において更新する公共施設総合管理計画に則した効率的な公共施設の管理運営と、行</a:t>
          </a:r>
          <a:r>
            <a:rPr kumimoji="1" lang="ja-JP" altLang="ja-JP" sz="1100">
              <a:solidFill>
                <a:schemeClr val="dk1"/>
              </a:solidFill>
              <a:effectLst/>
              <a:latin typeface="+mn-lt"/>
              <a:ea typeface="+mn-ea"/>
              <a:cs typeface="+mn-cs"/>
            </a:rPr>
            <a:t>政評価等</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よる事業の見直しを実施</a:t>
          </a:r>
          <a:r>
            <a:rPr kumimoji="1" lang="ja-JP" altLang="en-US" sz="1100">
              <a:solidFill>
                <a:schemeClr val="dk1"/>
              </a:solidFill>
              <a:effectLst/>
              <a:latin typeface="+mn-lt"/>
              <a:ea typeface="+mn-ea"/>
              <a:cs typeface="+mn-cs"/>
            </a:rPr>
            <a:t>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4128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8108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79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63</xdr:row>
      <xdr:rowOff>150495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124778</xdr:rowOff>
    </xdr:from>
    <xdr:to>
      <xdr:col>23</xdr:col>
      <xdr:colOff>184150</xdr:colOff>
      <xdr:row>66</xdr:row>
      <xdr:rowOff>54928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20655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昨年と比較して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増加したが、類似団体平均値</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71.9</a:t>
          </a:r>
          <a:r>
            <a:rPr kumimoji="1" lang="ja-JP" altLang="en-US" sz="1100">
              <a:solidFill>
                <a:schemeClr val="dk1"/>
              </a:solidFill>
              <a:effectLst/>
              <a:latin typeface="+mn-lt"/>
              <a:ea typeface="+mn-ea"/>
              <a:cs typeface="+mn-cs"/>
            </a:rPr>
            <a:t>％の水準である。</a:t>
          </a:r>
          <a:r>
            <a:rPr kumimoji="1" lang="ja-JP" altLang="ja-JP" sz="1100">
              <a:solidFill>
                <a:schemeClr val="dk1"/>
              </a:solidFill>
              <a:effectLst/>
              <a:latin typeface="+mn-lt"/>
              <a:ea typeface="+mn-ea"/>
              <a:cs typeface="+mn-cs"/>
            </a:rPr>
            <a:t>要因としては、類似団体の中での人口当たりの職員数が</a:t>
          </a:r>
          <a:r>
            <a:rPr kumimoji="1" lang="ja-JP" altLang="en-US" sz="1100">
              <a:solidFill>
                <a:schemeClr val="dk1"/>
              </a:solidFill>
              <a:effectLst/>
              <a:latin typeface="+mn-lt"/>
              <a:ea typeface="+mn-ea"/>
              <a:cs typeface="+mn-cs"/>
            </a:rPr>
            <a:t>平均よりも</a:t>
          </a:r>
          <a:r>
            <a:rPr kumimoji="1" lang="ja-JP" altLang="ja-JP" sz="1100">
              <a:solidFill>
                <a:schemeClr val="dk1"/>
              </a:solidFill>
              <a:effectLst/>
              <a:latin typeface="+mn-lt"/>
              <a:ea typeface="+mn-ea"/>
              <a:cs typeface="+mn-cs"/>
            </a:rPr>
            <a:t>少ないことで人件費が他団体を下回ったためと分析する。</a:t>
          </a:r>
          <a:endParaRPr lang="ja-JP" altLang="ja-JP" sz="1400">
            <a:effectLst/>
          </a:endParaRPr>
        </a:p>
        <a:p>
          <a:r>
            <a:rPr kumimoji="1" lang="ja-JP" altLang="ja-JP" sz="1100">
              <a:solidFill>
                <a:schemeClr val="dk1"/>
              </a:solidFill>
              <a:effectLst/>
              <a:latin typeface="+mn-lt"/>
              <a:ea typeface="+mn-ea"/>
              <a:cs typeface="+mn-cs"/>
            </a:rPr>
            <a:t>行政改革大綱に位置付けられた定員管理目標を達成しながらも、多様な任用の在り方を活用し、住民サービスの低下を招かないようバランスのとれた効果的な</a:t>
          </a:r>
          <a:r>
            <a:rPr kumimoji="1" lang="ja-JP" altLang="en-US" sz="1100">
              <a:solidFill>
                <a:schemeClr val="dk1"/>
              </a:solidFill>
              <a:effectLst/>
              <a:latin typeface="+mn-lt"/>
              <a:ea typeface="+mn-ea"/>
              <a:cs typeface="+mn-cs"/>
            </a:rPr>
            <a:t>人員確保</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93170</xdr:rowOff>
    </xdr:from>
    <xdr:to>
      <xdr:col>23</xdr:col>
      <xdr:colOff>133350</xdr:colOff>
      <xdr:row>82</xdr:row>
      <xdr:rowOff>155184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52070"/>
          <a:ext cx="8382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50668</xdr:rowOff>
    </xdr:from>
    <xdr:to>
      <xdr:col>19</xdr:col>
      <xdr:colOff>133350</xdr:colOff>
      <xdr:row>82</xdr:row>
      <xdr:rowOff>93170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09568"/>
          <a:ext cx="8890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50668</xdr:rowOff>
    </xdr:from>
    <xdr:to>
      <xdr:col>15</xdr:col>
      <xdr:colOff>82550</xdr:colOff>
      <xdr:row>83</xdr:row>
      <xdr:rowOff>150608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09568"/>
          <a:ext cx="889000" cy="27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20210</xdr:rowOff>
    </xdr:from>
    <xdr:to>
      <xdr:col>11</xdr:col>
      <xdr:colOff>31750</xdr:colOff>
      <xdr:row>83</xdr:row>
      <xdr:rowOff>150608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50560"/>
          <a:ext cx="889000" cy="1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104384</xdr:rowOff>
    </xdr:from>
    <xdr:to>
      <xdr:col>23</xdr:col>
      <xdr:colOff>184150</xdr:colOff>
      <xdr:row>83</xdr:row>
      <xdr:rowOff>34534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120911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42370</xdr:rowOff>
    </xdr:from>
    <xdr:to>
      <xdr:col>19</xdr:col>
      <xdr:colOff>184150</xdr:colOff>
      <xdr:row>82</xdr:row>
      <xdr:rowOff>143970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154147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7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171318</xdr:rowOff>
    </xdr:from>
    <xdr:to>
      <xdr:col>15</xdr:col>
      <xdr:colOff>133350</xdr:colOff>
      <xdr:row>82</xdr:row>
      <xdr:rowOff>101468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111645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2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99808</xdr:rowOff>
    </xdr:from>
    <xdr:to>
      <xdr:col>11</xdr:col>
      <xdr:colOff>82550</xdr:colOff>
      <xdr:row>84</xdr:row>
      <xdr:rowOff>29958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140860</xdr:rowOff>
    </xdr:from>
    <xdr:to>
      <xdr:col>7</xdr:col>
      <xdr:colOff>31750</xdr:colOff>
      <xdr:row>83</xdr:row>
      <xdr:rowOff>71010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81187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ポイント下降した。類似団体との比較でみると、</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ポイント低くなっている。本指数は職員の年齢構成の影響を受けやすい一面があるが、今後も定員管理と給与適正化に努め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83</xdr:row>
      <xdr:rowOff>12700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1358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106539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106539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2564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84</xdr:row>
      <xdr:rowOff>55739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2564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26105</xdr:rowOff>
    </xdr:from>
    <xdr:to>
      <xdr:col>81</xdr:col>
      <xdr:colOff>95250</xdr:colOff>
      <xdr:row>82</xdr:row>
      <xdr:rowOff>127705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42632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新規採用の抑制など行政改革実施計画に基づく定員管理の結果、職員数は前年</a:t>
          </a:r>
          <a:r>
            <a:rPr kumimoji="1" lang="ja-JP" altLang="en-US" sz="1100">
              <a:solidFill>
                <a:schemeClr val="dk1"/>
              </a:solidFill>
              <a:effectLst/>
              <a:latin typeface="+mn-lt"/>
              <a:ea typeface="+mn-ea"/>
              <a:cs typeface="+mn-cs"/>
            </a:rPr>
            <a:t>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人減少し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人当たり職員数は</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となった。全国の平均より高い数値となっているが、類似団体平均と比較した場合</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人下回っている。既に</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に定める目標人員数値は達成しており、現時点で今後人員が大きく変動する見込みはないが、引き続き住民サービスの低下を招かない行政運営と適正な定員管理を進めていく。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87449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675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87449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112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28847</xdr:rowOff>
    </xdr:from>
    <xdr:to>
      <xdr:col>72</xdr:col>
      <xdr:colOff>203200</xdr:colOff>
      <xdr:row>60</xdr:row>
      <xdr:rowOff>54126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1584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60</xdr:row>
      <xdr:rowOff>28847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744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３ヶ年の平均値を示しており、前年度から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回っている。単年度で見た場合、</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ポイントに</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ポイント上昇しており、令和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年度からの償還が開始となった平成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係る併災害対策債及び小中学校空調設備設置事業に伴う学校教育施設整備等事業債の償還開始により元利償還金が増加したことが要因となっている。適正な事業選択によりできるだけ起債に頼らない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41</xdr:row>
      <xdr:rowOff>13002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0115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114602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91622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207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40</xdr:row>
      <xdr:rowOff>605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781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150179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a:t>
          </a:r>
          <a:r>
            <a:rPr kumimoji="1" lang="ja-JP" altLang="en-US" sz="1100">
              <a:solidFill>
                <a:schemeClr val="dk1"/>
              </a:solidFill>
              <a:effectLst/>
              <a:latin typeface="+mn-lt"/>
              <a:ea typeface="+mn-ea"/>
              <a:cs typeface="+mn-cs"/>
            </a:rPr>
            <a:t>ら</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。主な要因として、</a:t>
          </a:r>
          <a:r>
            <a:rPr kumimoji="1" lang="ja-JP" altLang="en-US" sz="1100">
              <a:solidFill>
                <a:schemeClr val="dk1"/>
              </a:solidFill>
              <a:effectLst/>
              <a:latin typeface="+mn-lt"/>
              <a:ea typeface="+mn-ea"/>
              <a:cs typeface="+mn-cs"/>
            </a:rPr>
            <a:t>財政調整基金等の充当可能基金残高が前年度と比較して約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億円減少したことに加え、基準財政需要額算入見込額が減少したことにより、地方債の将来負担額に充当可能な財源が減少したことが要因である。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92050</xdr:rowOff>
    </xdr:from>
    <xdr:to>
      <xdr:col>81</xdr:col>
      <xdr:colOff>44450</xdr:colOff>
      <xdr:row>16</xdr:row>
      <xdr:rowOff>134518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835250"/>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1321</xdr:rowOff>
    </xdr:from>
    <xdr:to>
      <xdr:col>77</xdr:col>
      <xdr:colOff>44450</xdr:colOff>
      <xdr:row>16</xdr:row>
      <xdr:rowOff>92050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744521"/>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140919</xdr:rowOff>
    </xdr:from>
    <xdr:to>
      <xdr:col>72</xdr:col>
      <xdr:colOff>203200</xdr:colOff>
      <xdr:row>16</xdr:row>
      <xdr:rowOff>1321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712669"/>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58877</xdr:rowOff>
    </xdr:from>
    <xdr:to>
      <xdr:col>68</xdr:col>
      <xdr:colOff>152400</xdr:colOff>
      <xdr:row>15</xdr:row>
      <xdr:rowOff>140919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3062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68140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83718</xdr:rowOff>
    </xdr:from>
    <xdr:to>
      <xdr:col>81</xdr:col>
      <xdr:colOff>95250</xdr:colOff>
      <xdr:row>17</xdr:row>
      <xdr:rowOff>13868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55795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41250</xdr:rowOff>
    </xdr:from>
    <xdr:to>
      <xdr:col>77</xdr:col>
      <xdr:colOff>95250</xdr:colOff>
      <xdr:row>16</xdr:row>
      <xdr:rowOff>142850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153027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5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121971</xdr:rowOff>
    </xdr:from>
    <xdr:to>
      <xdr:col>73</xdr:col>
      <xdr:colOff>44450</xdr:colOff>
      <xdr:row>16</xdr:row>
      <xdr:rowOff>52121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62298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90119</xdr:rowOff>
    </xdr:from>
    <xdr:to>
      <xdr:col>68</xdr:col>
      <xdr:colOff>203200</xdr:colOff>
      <xdr:row>16</xdr:row>
      <xdr:rowOff>20269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30446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8077</xdr:rowOff>
    </xdr:from>
    <xdr:to>
      <xdr:col>64</xdr:col>
      <xdr:colOff>152400</xdr:colOff>
      <xdr:row>15</xdr:row>
      <xdr:rowOff>109677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119854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4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年度の合併当初から行政改革</a:t>
          </a:r>
          <a:r>
            <a:rPr kumimoji="1" lang="ja-JP" altLang="en-US" sz="1100">
              <a:solidFill>
                <a:schemeClr val="dk1"/>
              </a:solidFill>
              <a:effectLst/>
              <a:latin typeface="+mn-lt"/>
              <a:ea typeface="+mn-ea"/>
              <a:cs typeface="+mn-cs"/>
            </a:rPr>
            <a:t>実施計画</a:t>
          </a:r>
          <a:r>
            <a:rPr kumimoji="1" lang="ja-JP" altLang="ja-JP" sz="1100">
              <a:solidFill>
                <a:schemeClr val="dk1"/>
              </a:solidFill>
              <a:effectLst/>
              <a:latin typeface="+mn-lt"/>
              <a:ea typeface="+mn-ea"/>
              <a:cs typeface="+mn-cs"/>
            </a:rPr>
            <a:t>に基づく人員の削減を行った結果、</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の目標値を達成しており、全国、県平均を大きく下回っている。前年度よりも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類似団体の中では平均的</a:t>
          </a:r>
          <a:r>
            <a:rPr kumimoji="1" lang="ja-JP" altLang="ja-JP" sz="1100">
              <a:solidFill>
                <a:schemeClr val="dk1"/>
              </a:solidFill>
              <a:effectLst/>
              <a:latin typeface="+mn-lt"/>
              <a:ea typeface="+mn-ea"/>
              <a:cs typeface="+mn-cs"/>
            </a:rPr>
            <a:t>な水準を維持している。権限移譲等により町の事務量は増加傾向にあるが、今後も、引き続き適正な人員管理を進めていく。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類似団体の平均値と比較してやや低い数値で推移してき</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、類似団体平均値を上回った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地方公務員法の改正に伴う非常勤職員の整理やふるさと納税の拡充に伴う委託料の増加が要因の一つであるが、</a:t>
          </a:r>
          <a:r>
            <a:rPr kumimoji="1" lang="ja-JP" altLang="ja-JP" sz="1100">
              <a:solidFill>
                <a:schemeClr val="dk1"/>
              </a:solidFill>
              <a:effectLst/>
              <a:latin typeface="+mn-lt"/>
              <a:ea typeface="+mn-ea"/>
              <a:cs typeface="+mn-cs"/>
            </a:rPr>
            <a:t>需用費や委託料などの経常経費削減に引き続き重点を置き、徹底した事務事業の合理化を進める。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0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全国、県平均を大きく下回っているが、類似団体との比較では高い水準で推移している。</a:t>
          </a:r>
          <a:r>
            <a:rPr kumimoji="1" lang="ja-JP" altLang="en-US" sz="1100">
              <a:solidFill>
                <a:schemeClr val="dk1"/>
              </a:solidFill>
              <a:effectLst/>
              <a:latin typeface="+mn-lt"/>
              <a:ea typeface="+mn-ea"/>
              <a:cs typeface="+mn-cs"/>
            </a:rPr>
            <a:t>児童福祉費</a:t>
          </a:r>
          <a:r>
            <a:rPr kumimoji="1" lang="ja-JP" altLang="ja-JP" sz="1100">
              <a:solidFill>
                <a:schemeClr val="dk1"/>
              </a:solidFill>
              <a:effectLst/>
              <a:latin typeface="+mn-lt"/>
              <a:ea typeface="+mn-ea"/>
              <a:cs typeface="+mn-cs"/>
            </a:rPr>
            <a:t>に係る扶助費の総額が増加</a:t>
          </a:r>
          <a:r>
            <a:rPr kumimoji="1" lang="ja-JP" altLang="en-US" sz="1100">
              <a:solidFill>
                <a:schemeClr val="dk1"/>
              </a:solidFill>
              <a:effectLst/>
              <a:latin typeface="+mn-lt"/>
              <a:ea typeface="+mn-ea"/>
              <a:cs typeface="+mn-cs"/>
            </a:rPr>
            <a:t>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年度の扶助費割合は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なお、少子化対策として実施しているこども医療費助成制度等の施策を積極的、継続的に実施していることから、今後も同程度で推移する見込みである。行政評価等を活用した施策の重点化により効果的な福祉事業に取り組み、扶助費の更なる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介護保険特別</a:t>
          </a:r>
          <a:r>
            <a:rPr kumimoji="1" lang="ja-JP" altLang="ja-JP" sz="1100">
              <a:solidFill>
                <a:schemeClr val="dk1"/>
              </a:solidFill>
              <a:effectLst/>
              <a:latin typeface="+mn-lt"/>
              <a:ea typeface="+mn-ea"/>
              <a:cs typeface="+mn-cs"/>
            </a:rPr>
            <a:t>会計への繰出金が</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万円増加し</a:t>
          </a:r>
          <a:r>
            <a:rPr kumimoji="1" lang="ja-JP" altLang="en-US" sz="1100">
              <a:solidFill>
                <a:schemeClr val="dk1"/>
              </a:solidFill>
              <a:effectLst/>
              <a:latin typeface="+mn-lt"/>
              <a:ea typeface="+mn-ea"/>
              <a:cs typeface="+mn-cs"/>
            </a:rPr>
            <a:t>たことなどで</a:t>
          </a:r>
          <a:r>
            <a:rPr kumimoji="1" lang="ja-JP" altLang="ja-JP" sz="1100">
              <a:solidFill>
                <a:schemeClr val="dk1"/>
              </a:solidFill>
              <a:effectLst/>
              <a:latin typeface="+mn-lt"/>
              <a:ea typeface="+mn-ea"/>
              <a:cs typeface="+mn-cs"/>
            </a:rPr>
            <a:t>昨年に比べ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国、県、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の平均値</a:t>
          </a:r>
          <a:r>
            <a:rPr kumimoji="1" lang="ja-JP" altLang="ja-JP" sz="1100">
              <a:solidFill>
                <a:schemeClr val="dk1"/>
              </a:solidFill>
              <a:effectLst/>
              <a:latin typeface="+mn-lt"/>
              <a:ea typeface="+mn-ea"/>
              <a:cs typeface="+mn-cs"/>
            </a:rPr>
            <a:t>と比較しても高い水準で推移しており、今後も</a:t>
          </a:r>
          <a:r>
            <a:rPr kumimoji="1" lang="ja-JP" altLang="en-US" sz="1100">
              <a:solidFill>
                <a:schemeClr val="dk1"/>
              </a:solidFill>
              <a:effectLst/>
              <a:latin typeface="+mn-lt"/>
              <a:ea typeface="+mn-ea"/>
              <a:cs typeface="+mn-cs"/>
            </a:rPr>
            <a:t>高齢化の進行により介護保険サービス受給者及び給付額は増加する傾向と予想する。下水道事業においては、</a:t>
          </a:r>
          <a:r>
            <a:rPr kumimoji="1" lang="ja-JP" altLang="ja-JP" sz="1100">
              <a:solidFill>
                <a:schemeClr val="dk1"/>
              </a:solidFill>
              <a:effectLst/>
              <a:latin typeface="+mn-lt"/>
              <a:ea typeface="+mn-ea"/>
              <a:cs typeface="+mn-cs"/>
            </a:rPr>
            <a:t>施設の老朽化による維持補修費増や他会計に対する操出金の増が見込まれる</a:t>
          </a:r>
          <a:r>
            <a:rPr kumimoji="1" lang="ja-JP" altLang="en-US" sz="1100">
              <a:solidFill>
                <a:schemeClr val="dk1"/>
              </a:solidFill>
              <a:effectLst/>
              <a:latin typeface="+mn-lt"/>
              <a:ea typeface="+mn-ea"/>
              <a:cs typeface="+mn-cs"/>
            </a:rPr>
            <a:t>ことから、継続的</a:t>
          </a:r>
          <a:r>
            <a:rPr kumimoji="1" lang="ja-JP" altLang="ja-JP" sz="1100">
              <a:solidFill>
                <a:schemeClr val="dk1"/>
              </a:solidFill>
              <a:effectLst/>
              <a:latin typeface="+mn-lt"/>
              <a:ea typeface="+mn-ea"/>
              <a:cs typeface="+mn-cs"/>
            </a:rPr>
            <a:t>かつ効率的な維持管理を行い、財政負担の軽減に努める。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95250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8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139700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3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59</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31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しても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ポイント低い</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経常経費である一部事務組合負担金や多面的機能支払交付金の増加に伴い割合が高くなった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行政評価等を活用した各種補助金等の見直しなどに取組</a:t>
          </a:r>
          <a:r>
            <a:rPr kumimoji="1" lang="ja-JP" altLang="en-US" sz="1100">
              <a:solidFill>
                <a:schemeClr val="dk1"/>
              </a:solidFill>
              <a:effectLst/>
              <a:latin typeface="+mn-lt"/>
              <a:ea typeface="+mn-ea"/>
              <a:cs typeface="+mn-cs"/>
            </a:rPr>
            <a:t>むなど</a:t>
          </a:r>
          <a:r>
            <a:rPr kumimoji="1" lang="ja-JP" altLang="ja-JP" sz="1100">
              <a:solidFill>
                <a:schemeClr val="dk1"/>
              </a:solidFill>
              <a:effectLst/>
              <a:latin typeface="+mn-lt"/>
              <a:ea typeface="+mn-ea"/>
              <a:cs typeface="+mn-cs"/>
            </a:rPr>
            <a:t>経費縮減を図る。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592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81297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ポイント上昇し、全国、県平均よりも高い水準</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類似団体の平均値と比べ</a:t>
          </a:r>
          <a:r>
            <a:rPr kumimoji="1" lang="ja-JP" altLang="en-US" sz="1100">
              <a:solidFill>
                <a:schemeClr val="dk1"/>
              </a:solidFill>
              <a:effectLst/>
              <a:latin typeface="+mn-lt"/>
              <a:ea typeface="+mn-ea"/>
              <a:cs typeface="+mn-cs"/>
            </a:rPr>
            <a:t>ても</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い状況にある。大型事業の実施に伴う起債の償還の開始により公債費は増加する見込みであるが、今後も事業厳選等により起債の抑制に努めるなど、公債費負担の軽減を図っていく。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914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829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82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543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を除く各経費で昨年度に比べ</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横ばいか上昇して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これまでも一般財源確保に向けた積極的な取組みや経常経費の検証・見直しを行っているところで</a:t>
          </a:r>
          <a:r>
            <a:rPr kumimoji="1" lang="ja-JP" altLang="en-US" sz="1100">
              <a:solidFill>
                <a:schemeClr val="dk1"/>
              </a:solidFill>
              <a:effectLst/>
              <a:latin typeface="+mn-lt"/>
              <a:ea typeface="+mn-ea"/>
              <a:cs typeface="+mn-cs"/>
            </a:rPr>
            <a:t>あるが、今後は</a:t>
          </a:r>
          <a:r>
            <a:rPr kumimoji="1" lang="ja-JP" altLang="ja-JP" sz="1100">
              <a:solidFill>
                <a:schemeClr val="dk1"/>
              </a:solidFill>
              <a:effectLst/>
              <a:latin typeface="+mn-lt"/>
              <a:ea typeface="+mn-ea"/>
              <a:cs typeface="+mn-cs"/>
            </a:rPr>
            <a:t>各種補助金の見直しや公共施設管理の合理化を進め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下水道事業会計に</a:t>
          </a:r>
          <a:r>
            <a:rPr kumimoji="1" lang="ja-JP" altLang="en-US" sz="1100">
              <a:solidFill>
                <a:schemeClr val="dk1"/>
              </a:solidFill>
              <a:effectLst/>
              <a:latin typeface="+mn-lt"/>
              <a:ea typeface="+mn-ea"/>
              <a:cs typeface="+mn-cs"/>
            </a:rPr>
            <a:t>おける</a:t>
          </a:r>
          <a:r>
            <a:rPr kumimoji="1" lang="ja-JP" altLang="ja-JP" sz="1100">
              <a:solidFill>
                <a:schemeClr val="dk1"/>
              </a:solidFill>
              <a:effectLst/>
              <a:latin typeface="+mn-lt"/>
              <a:ea typeface="+mn-ea"/>
              <a:cs typeface="+mn-cs"/>
            </a:rPr>
            <a:t>独立採算の原則に立ち返った料金値上げ等によ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健全化を進め</a:t>
          </a:r>
          <a:r>
            <a:rPr kumimoji="1" lang="ja-JP" altLang="en-US" sz="1100">
              <a:solidFill>
                <a:schemeClr val="dk1"/>
              </a:solidFill>
              <a:effectLst/>
              <a:latin typeface="+mn-lt"/>
              <a:ea typeface="+mn-ea"/>
              <a:cs typeface="+mn-cs"/>
            </a:rPr>
            <a:t>るとともに、ストックマネジメントの実施によりインフラの長寿命化を図る。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167005</xdr:rowOff>
    </xdr:from>
    <xdr:to>
      <xdr:col>82</xdr:col>
      <xdr:colOff>107950</xdr:colOff>
      <xdr:row>80</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711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98425</xdr:rowOff>
    </xdr:from>
    <xdr:to>
      <xdr:col>78</xdr:col>
      <xdr:colOff>69850</xdr:colOff>
      <xdr:row>80</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429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98425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886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886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116205</xdr:rowOff>
    </xdr:from>
    <xdr:to>
      <xdr:col>82</xdr:col>
      <xdr:colOff>158750</xdr:colOff>
      <xdr:row>80</xdr:row>
      <xdr:rowOff>46355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88282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47625</xdr:rowOff>
    </xdr:from>
    <xdr:to>
      <xdr:col>74</xdr:col>
      <xdr:colOff>31750</xdr:colOff>
      <xdr:row>79</xdr:row>
      <xdr:rowOff>149225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134002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12406</xdr:rowOff>
    </xdr:from>
    <xdr:to>
      <xdr:col>29</xdr:col>
      <xdr:colOff>127000</xdr:colOff>
      <xdr:row>19</xdr:row>
      <xdr:rowOff>62219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7581"/>
          <a:ext cx="647700" cy="4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62219</xdr:rowOff>
    </xdr:from>
    <xdr:to>
      <xdr:col>26</xdr:col>
      <xdr:colOff>50800</xdr:colOff>
      <xdr:row>19</xdr:row>
      <xdr:rowOff>97630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7394"/>
          <a:ext cx="698500" cy="3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97630</xdr:rowOff>
    </xdr:from>
    <xdr:to>
      <xdr:col>22</xdr:col>
      <xdr:colOff>114300</xdr:colOff>
      <xdr:row>20</xdr:row>
      <xdr:rowOff>2467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2805"/>
          <a:ext cx="6985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103824</xdr:rowOff>
    </xdr:from>
    <xdr:to>
      <xdr:col>18</xdr:col>
      <xdr:colOff>177800</xdr:colOff>
      <xdr:row>20</xdr:row>
      <xdr:rowOff>2467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8999"/>
          <a:ext cx="698500" cy="7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133056</xdr:rowOff>
    </xdr:from>
    <xdr:to>
      <xdr:col>29</xdr:col>
      <xdr:colOff>177800</xdr:colOff>
      <xdr:row>19</xdr:row>
      <xdr:rowOff>63206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105133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11419</xdr:rowOff>
    </xdr:from>
    <xdr:to>
      <xdr:col>26</xdr:col>
      <xdr:colOff>101600</xdr:colOff>
      <xdr:row>19</xdr:row>
      <xdr:rowOff>113019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97796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46830</xdr:rowOff>
    </xdr:from>
    <xdr:to>
      <xdr:col>22</xdr:col>
      <xdr:colOff>165100</xdr:colOff>
      <xdr:row>19</xdr:row>
      <xdr:rowOff>148430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123117</xdr:rowOff>
    </xdr:from>
    <xdr:to>
      <xdr:col>19</xdr:col>
      <xdr:colOff>38100</xdr:colOff>
      <xdr:row>20</xdr:row>
      <xdr:rowOff>53267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38044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53024</xdr:rowOff>
    </xdr:from>
    <xdr:to>
      <xdr:col>15</xdr:col>
      <xdr:colOff>101600</xdr:colOff>
      <xdr:row>19</xdr:row>
      <xdr:rowOff>154624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139401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336912</xdr:rowOff>
    </xdr:from>
    <xdr:to>
      <xdr:col>29</xdr:col>
      <xdr:colOff>127000</xdr:colOff>
      <xdr:row>37</xdr:row>
      <xdr:rowOff>44685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7262"/>
          <a:ext cx="6477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44685</xdr:rowOff>
    </xdr:from>
    <xdr:to>
      <xdr:col>26</xdr:col>
      <xdr:colOff>50800</xdr:colOff>
      <xdr:row>37</xdr:row>
      <xdr:rowOff>131896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69385"/>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131896</xdr:rowOff>
    </xdr:from>
    <xdr:to>
      <xdr:col>22</xdr:col>
      <xdr:colOff>114300</xdr:colOff>
      <xdr:row>37</xdr:row>
      <xdr:rowOff>192132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6596"/>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146869</xdr:rowOff>
    </xdr:from>
    <xdr:to>
      <xdr:col>18</xdr:col>
      <xdr:colOff>177800</xdr:colOff>
      <xdr:row>37</xdr:row>
      <xdr:rowOff>192132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71569"/>
          <a:ext cx="6985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286112</xdr:rowOff>
    </xdr:from>
    <xdr:to>
      <xdr:col>29</xdr:col>
      <xdr:colOff>177800</xdr:colOff>
      <xdr:row>36</xdr:row>
      <xdr:rowOff>44812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258189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165335</xdr:rowOff>
    </xdr:from>
    <xdr:to>
      <xdr:col>26</xdr:col>
      <xdr:colOff>101600</xdr:colOff>
      <xdr:row>37</xdr:row>
      <xdr:rowOff>95485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80262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81096</xdr:rowOff>
    </xdr:from>
    <xdr:to>
      <xdr:col>22</xdr:col>
      <xdr:colOff>165100</xdr:colOff>
      <xdr:row>37</xdr:row>
      <xdr:rowOff>182696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167473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141332</xdr:rowOff>
    </xdr:from>
    <xdr:to>
      <xdr:col>19</xdr:col>
      <xdr:colOff>38100</xdr:colOff>
      <xdr:row>37</xdr:row>
      <xdr:rowOff>242932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227709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96069</xdr:rowOff>
    </xdr:from>
    <xdr:to>
      <xdr:col>15</xdr:col>
      <xdr:colOff>101600</xdr:colOff>
      <xdr:row>37</xdr:row>
      <xdr:rowOff>197669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2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182446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70506</xdr:rowOff>
    </xdr:from>
    <xdr:to>
      <xdr:col>24</xdr:col>
      <xdr:colOff>63500</xdr:colOff>
      <xdr:row>37</xdr:row>
      <xdr:rowOff>155045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14156"/>
          <a:ext cx="8382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140872</xdr:rowOff>
    </xdr:from>
    <xdr:to>
      <xdr:col>19</xdr:col>
      <xdr:colOff>177800</xdr:colOff>
      <xdr:row>37</xdr:row>
      <xdr:rowOff>155045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48452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140872</xdr:rowOff>
    </xdr:from>
    <xdr:to>
      <xdr:col>15</xdr:col>
      <xdr:colOff>50800</xdr:colOff>
      <xdr:row>38</xdr:row>
      <xdr:rowOff>25529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84522"/>
          <a:ext cx="889000" cy="5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159359</xdr:rowOff>
    </xdr:from>
    <xdr:to>
      <xdr:col>10</xdr:col>
      <xdr:colOff>114300</xdr:colOff>
      <xdr:row>38</xdr:row>
      <xdr:rowOff>25529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503009"/>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19706</xdr:rowOff>
    </xdr:from>
    <xdr:to>
      <xdr:col>24</xdr:col>
      <xdr:colOff>114300</xdr:colOff>
      <xdr:row>37</xdr:row>
      <xdr:rowOff>121306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169583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104245</xdr:rowOff>
    </xdr:from>
    <xdr:to>
      <xdr:col>20</xdr:col>
      <xdr:colOff>38100</xdr:colOff>
      <xdr:row>38</xdr:row>
      <xdr:rowOff>34395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25522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90072</xdr:rowOff>
    </xdr:from>
    <xdr:to>
      <xdr:col>15</xdr:col>
      <xdr:colOff>101600</xdr:colOff>
      <xdr:row>38</xdr:row>
      <xdr:rowOff>20222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146179</xdr:rowOff>
    </xdr:from>
    <xdr:to>
      <xdr:col>10</xdr:col>
      <xdr:colOff>165100</xdr:colOff>
      <xdr:row>38</xdr:row>
      <xdr:rowOff>76329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67456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108560</xdr:rowOff>
    </xdr:from>
    <xdr:to>
      <xdr:col>6</xdr:col>
      <xdr:colOff>38100</xdr:colOff>
      <xdr:row>38</xdr:row>
      <xdr:rowOff>38709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29836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75529</xdr:rowOff>
    </xdr:from>
    <xdr:to>
      <xdr:col>24</xdr:col>
      <xdr:colOff>63500</xdr:colOff>
      <xdr:row>58</xdr:row>
      <xdr:rowOff>136924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10019629"/>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136924</xdr:rowOff>
    </xdr:from>
    <xdr:to>
      <xdr:col>19</xdr:col>
      <xdr:colOff>177800</xdr:colOff>
      <xdr:row>59</xdr:row>
      <xdr:rowOff>37571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81024"/>
          <a:ext cx="889000" cy="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83366</xdr:rowOff>
    </xdr:from>
    <xdr:to>
      <xdr:col>15</xdr:col>
      <xdr:colOff>50800</xdr:colOff>
      <xdr:row>59</xdr:row>
      <xdr:rowOff>37571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513116"/>
          <a:ext cx="889000" cy="6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83366</xdr:rowOff>
    </xdr:from>
    <xdr:to>
      <xdr:col>10</xdr:col>
      <xdr:colOff>114300</xdr:colOff>
      <xdr:row>57</xdr:row>
      <xdr:rowOff>64599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513116"/>
          <a:ext cx="889000" cy="3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24729</xdr:rowOff>
    </xdr:from>
    <xdr:to>
      <xdr:col>24</xdr:col>
      <xdr:colOff>114300</xdr:colOff>
      <xdr:row>58</xdr:row>
      <xdr:rowOff>126329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3156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9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86124</xdr:rowOff>
    </xdr:from>
    <xdr:to>
      <xdr:col>20</xdr:col>
      <xdr:colOff>38100</xdr:colOff>
      <xdr:row>59</xdr:row>
      <xdr:rowOff>16274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7401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1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158221</xdr:rowOff>
    </xdr:from>
    <xdr:to>
      <xdr:col>15</xdr:col>
      <xdr:colOff>101600</xdr:colOff>
      <xdr:row>59</xdr:row>
      <xdr:rowOff>88371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79498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32566</xdr:rowOff>
    </xdr:from>
    <xdr:to>
      <xdr:col>10</xdr:col>
      <xdr:colOff>165100</xdr:colOff>
      <xdr:row>55</xdr:row>
      <xdr:rowOff>134166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4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150693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2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13799</xdr:rowOff>
    </xdr:from>
    <xdr:to>
      <xdr:col>6</xdr:col>
      <xdr:colOff>38100</xdr:colOff>
      <xdr:row>57</xdr:row>
      <xdr:rowOff>115399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106526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52146</xdr:rowOff>
    </xdr:from>
    <xdr:to>
      <xdr:col>24</xdr:col>
      <xdr:colOff>63500</xdr:colOff>
      <xdr:row>78</xdr:row>
      <xdr:rowOff>101561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25246"/>
          <a:ext cx="8382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101561</xdr:rowOff>
    </xdr:from>
    <xdr:to>
      <xdr:col>19</xdr:col>
      <xdr:colOff>177800</xdr:colOff>
      <xdr:row>78</xdr:row>
      <xdr:rowOff>152197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74661"/>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152197</xdr:rowOff>
    </xdr:from>
    <xdr:to>
      <xdr:col>15</xdr:col>
      <xdr:colOff>50800</xdr:colOff>
      <xdr:row>78</xdr:row>
      <xdr:rowOff>162674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52529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125794</xdr:rowOff>
    </xdr:from>
    <xdr:to>
      <xdr:col>10</xdr:col>
      <xdr:colOff>114300</xdr:colOff>
      <xdr:row>78</xdr:row>
      <xdr:rowOff>162674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98894"/>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1346</xdr:rowOff>
    </xdr:from>
    <xdr:to>
      <xdr:col>24</xdr:col>
      <xdr:colOff>114300</xdr:colOff>
      <xdr:row>78</xdr:row>
      <xdr:rowOff>102946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87723</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50761</xdr:rowOff>
    </xdr:from>
    <xdr:to>
      <xdr:col>20</xdr:col>
      <xdr:colOff>38100</xdr:colOff>
      <xdr:row>78</xdr:row>
      <xdr:rowOff>152361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101397</xdr:rowOff>
    </xdr:from>
    <xdr:to>
      <xdr:col>15</xdr:col>
      <xdr:colOff>101600</xdr:colOff>
      <xdr:row>79</xdr:row>
      <xdr:rowOff>31547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22674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111874</xdr:rowOff>
    </xdr:from>
    <xdr:to>
      <xdr:col>10</xdr:col>
      <xdr:colOff>165100</xdr:colOff>
      <xdr:row>79</xdr:row>
      <xdr:rowOff>42024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33151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74994</xdr:rowOff>
    </xdr:from>
    <xdr:to>
      <xdr:col>6</xdr:col>
      <xdr:colOff>38100</xdr:colOff>
      <xdr:row>79</xdr:row>
      <xdr:rowOff>5144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167721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17856</xdr:rowOff>
    </xdr:from>
    <xdr:to>
      <xdr:col>24</xdr:col>
      <xdr:colOff>63500</xdr:colOff>
      <xdr:row>95</xdr:row>
      <xdr:rowOff>77848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305606"/>
          <a:ext cx="8382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77848</xdr:rowOff>
    </xdr:from>
    <xdr:to>
      <xdr:col>19</xdr:col>
      <xdr:colOff>177800</xdr:colOff>
      <xdr:row>95</xdr:row>
      <xdr:rowOff>153660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65598"/>
          <a:ext cx="889000" cy="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88102</xdr:rowOff>
    </xdr:from>
    <xdr:to>
      <xdr:col>15</xdr:col>
      <xdr:colOff>50800</xdr:colOff>
      <xdr:row>95</xdr:row>
      <xdr:rowOff>153660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375852"/>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88102</xdr:rowOff>
    </xdr:from>
    <xdr:to>
      <xdr:col>10</xdr:col>
      <xdr:colOff>114300</xdr:colOff>
      <xdr:row>95</xdr:row>
      <xdr:rowOff>104446</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375852"/>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138506</xdr:rowOff>
    </xdr:from>
    <xdr:to>
      <xdr:col>24</xdr:col>
      <xdr:colOff>114300</xdr:colOff>
      <xdr:row>95</xdr:row>
      <xdr:rowOff>68656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161383</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27048</xdr:rowOff>
    </xdr:from>
    <xdr:to>
      <xdr:col>20</xdr:col>
      <xdr:colOff>38100</xdr:colOff>
      <xdr:row>95</xdr:row>
      <xdr:rowOff>128648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09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102860</xdr:rowOff>
    </xdr:from>
    <xdr:to>
      <xdr:col>15</xdr:col>
      <xdr:colOff>101600</xdr:colOff>
      <xdr:row>96</xdr:row>
      <xdr:rowOff>33010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3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49537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1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37302</xdr:rowOff>
    </xdr:from>
    <xdr:to>
      <xdr:col>10</xdr:col>
      <xdr:colOff>165100</xdr:colOff>
      <xdr:row>95</xdr:row>
      <xdr:rowOff>138902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3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155429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1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53646</xdr:rowOff>
    </xdr:from>
    <xdr:to>
      <xdr:col>6</xdr:col>
      <xdr:colOff>38100</xdr:colOff>
      <xdr:row>95</xdr:row>
      <xdr:rowOff>155246</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3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323</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1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22920</xdr:rowOff>
    </xdr:from>
    <xdr:to>
      <xdr:col>55</xdr:col>
      <xdr:colOff>0</xdr:colOff>
      <xdr:row>37</xdr:row>
      <xdr:rowOff>99176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95120"/>
          <a:ext cx="838200" cy="24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166844</xdr:rowOff>
    </xdr:from>
    <xdr:to>
      <xdr:col>50</xdr:col>
      <xdr:colOff>114300</xdr:colOff>
      <xdr:row>37</xdr:row>
      <xdr:rowOff>99176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39044"/>
          <a:ext cx="889000" cy="10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166844</xdr:rowOff>
    </xdr:from>
    <xdr:to>
      <xdr:col>45</xdr:col>
      <xdr:colOff>177800</xdr:colOff>
      <xdr:row>37</xdr:row>
      <xdr:rowOff>29165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39044"/>
          <a:ext cx="8890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29165</xdr:rowOff>
    </xdr:from>
    <xdr:to>
      <xdr:col>41</xdr:col>
      <xdr:colOff>50800</xdr:colOff>
      <xdr:row>37</xdr:row>
      <xdr:rowOff>57752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72815"/>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143570</xdr:rowOff>
    </xdr:from>
    <xdr:to>
      <xdr:col>55</xdr:col>
      <xdr:colOff>50800</xdr:colOff>
      <xdr:row>36</xdr:row>
      <xdr:rowOff>73720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58497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5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48376</xdr:rowOff>
    </xdr:from>
    <xdr:to>
      <xdr:col>50</xdr:col>
      <xdr:colOff>165100</xdr:colOff>
      <xdr:row>37</xdr:row>
      <xdr:rowOff>149976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141103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116044</xdr:rowOff>
    </xdr:from>
    <xdr:to>
      <xdr:col>46</xdr:col>
      <xdr:colOff>38100</xdr:colOff>
      <xdr:row>37</xdr:row>
      <xdr:rowOff>46194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62721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6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149815</xdr:rowOff>
    </xdr:from>
    <xdr:to>
      <xdr:col>41</xdr:col>
      <xdr:colOff>101600</xdr:colOff>
      <xdr:row>37</xdr:row>
      <xdr:rowOff>79965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71092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1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6952</xdr:rowOff>
    </xdr:from>
    <xdr:to>
      <xdr:col>36</xdr:col>
      <xdr:colOff>165100</xdr:colOff>
      <xdr:row>37</xdr:row>
      <xdr:rowOff>108552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99679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4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38613</xdr:rowOff>
    </xdr:from>
    <xdr:to>
      <xdr:col>55</xdr:col>
      <xdr:colOff>0</xdr:colOff>
      <xdr:row>57</xdr:row>
      <xdr:rowOff>84299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11263"/>
          <a:ext cx="8382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73292</xdr:rowOff>
    </xdr:from>
    <xdr:to>
      <xdr:col>50</xdr:col>
      <xdr:colOff>114300</xdr:colOff>
      <xdr:row>57</xdr:row>
      <xdr:rowOff>38613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74492"/>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73292</xdr:rowOff>
    </xdr:from>
    <xdr:to>
      <xdr:col>45</xdr:col>
      <xdr:colOff>177800</xdr:colOff>
      <xdr:row>57</xdr:row>
      <xdr:rowOff>63389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74492"/>
          <a:ext cx="889000" cy="1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63389</xdr:rowOff>
    </xdr:from>
    <xdr:to>
      <xdr:col>41</xdr:col>
      <xdr:colOff>50800</xdr:colOff>
      <xdr:row>58</xdr:row>
      <xdr:rowOff>20043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6039"/>
          <a:ext cx="889000" cy="1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33499</xdr:rowOff>
    </xdr:from>
    <xdr:to>
      <xdr:col>55</xdr:col>
      <xdr:colOff>50800</xdr:colOff>
      <xdr:row>57</xdr:row>
      <xdr:rowOff>135099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11926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159263</xdr:rowOff>
    </xdr:from>
    <xdr:to>
      <xdr:col>50</xdr:col>
      <xdr:colOff>165100</xdr:colOff>
      <xdr:row>57</xdr:row>
      <xdr:rowOff>89413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80540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22492</xdr:rowOff>
    </xdr:from>
    <xdr:to>
      <xdr:col>46</xdr:col>
      <xdr:colOff>38100</xdr:colOff>
      <xdr:row>56</xdr:row>
      <xdr:rowOff>124092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140619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12589</xdr:rowOff>
    </xdr:from>
    <xdr:to>
      <xdr:col>41</xdr:col>
      <xdr:colOff>101600</xdr:colOff>
      <xdr:row>57</xdr:row>
      <xdr:rowOff>114189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105316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140693</xdr:rowOff>
    </xdr:from>
    <xdr:to>
      <xdr:col>36</xdr:col>
      <xdr:colOff>165100</xdr:colOff>
      <xdr:row>58</xdr:row>
      <xdr:rowOff>70843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61970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150056</xdr:rowOff>
    </xdr:from>
    <xdr:to>
      <xdr:col>55</xdr:col>
      <xdr:colOff>0</xdr:colOff>
      <xdr:row>78</xdr:row>
      <xdr:rowOff>168081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3156"/>
          <a:ext cx="8382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150056</xdr:rowOff>
    </xdr:from>
    <xdr:to>
      <xdr:col>50</xdr:col>
      <xdr:colOff>114300</xdr:colOff>
      <xdr:row>79</xdr:row>
      <xdr:rowOff>24778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3156"/>
          <a:ext cx="889000" cy="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77594</xdr:rowOff>
    </xdr:from>
    <xdr:to>
      <xdr:col>45</xdr:col>
      <xdr:colOff>177800</xdr:colOff>
      <xdr:row>79</xdr:row>
      <xdr:rowOff>24778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50694"/>
          <a:ext cx="889000" cy="1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77594</xdr:rowOff>
    </xdr:from>
    <xdr:to>
      <xdr:col>41</xdr:col>
      <xdr:colOff>50800</xdr:colOff>
      <xdr:row>79</xdr:row>
      <xdr:rowOff>2735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50694"/>
          <a:ext cx="889000" cy="9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117281</xdr:rowOff>
    </xdr:from>
    <xdr:to>
      <xdr:col>55</xdr:col>
      <xdr:colOff>50800</xdr:colOff>
      <xdr:row>79</xdr:row>
      <xdr:rowOff>47431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43290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99256</xdr:rowOff>
    </xdr:from>
    <xdr:to>
      <xdr:col>50</xdr:col>
      <xdr:colOff>165100</xdr:colOff>
      <xdr:row>79</xdr:row>
      <xdr:rowOff>29406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20533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145428</xdr:rowOff>
    </xdr:from>
    <xdr:to>
      <xdr:col>46</xdr:col>
      <xdr:colOff>38100</xdr:colOff>
      <xdr:row>79</xdr:row>
      <xdr:rowOff>75578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66705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26794</xdr:rowOff>
    </xdr:from>
    <xdr:to>
      <xdr:col>41</xdr:col>
      <xdr:colOff>101600</xdr:colOff>
      <xdr:row>78</xdr:row>
      <xdr:rowOff>128394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123385</xdr:rowOff>
    </xdr:from>
    <xdr:to>
      <xdr:col>36</xdr:col>
      <xdr:colOff>165100</xdr:colOff>
      <xdr:row>79</xdr:row>
      <xdr:rowOff>53535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44662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84508</xdr:rowOff>
    </xdr:from>
    <xdr:to>
      <xdr:col>55</xdr:col>
      <xdr:colOff>0</xdr:colOff>
      <xdr:row>97</xdr:row>
      <xdr:rowOff>10007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43708"/>
          <a:ext cx="8382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24736</xdr:rowOff>
    </xdr:from>
    <xdr:to>
      <xdr:col>50</xdr:col>
      <xdr:colOff>114300</xdr:colOff>
      <xdr:row>96</xdr:row>
      <xdr:rowOff>84508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12486"/>
          <a:ext cx="889000" cy="2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24736</xdr:rowOff>
    </xdr:from>
    <xdr:to>
      <xdr:col>45</xdr:col>
      <xdr:colOff>177800</xdr:colOff>
      <xdr:row>97</xdr:row>
      <xdr:rowOff>130708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12486"/>
          <a:ext cx="889000" cy="4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130708</xdr:rowOff>
    </xdr:from>
    <xdr:to>
      <xdr:col>41</xdr:col>
      <xdr:colOff>50800</xdr:colOff>
      <xdr:row>97</xdr:row>
      <xdr:rowOff>149544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61358"/>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130657</xdr:rowOff>
    </xdr:from>
    <xdr:to>
      <xdr:col>55</xdr:col>
      <xdr:colOff>50800</xdr:colOff>
      <xdr:row>97</xdr:row>
      <xdr:rowOff>60807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109084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33708</xdr:rowOff>
    </xdr:from>
    <xdr:to>
      <xdr:col>50</xdr:col>
      <xdr:colOff>165100</xdr:colOff>
      <xdr:row>96</xdr:row>
      <xdr:rowOff>135308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126435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5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145386</xdr:rowOff>
    </xdr:from>
    <xdr:to>
      <xdr:col>46</xdr:col>
      <xdr:colOff>38100</xdr:colOff>
      <xdr:row>95</xdr:row>
      <xdr:rowOff>75536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92063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79908</xdr:rowOff>
    </xdr:from>
    <xdr:to>
      <xdr:col>41</xdr:col>
      <xdr:colOff>101600</xdr:colOff>
      <xdr:row>98</xdr:row>
      <xdr:rowOff>10058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98744</xdr:rowOff>
    </xdr:from>
    <xdr:to>
      <xdr:col>36</xdr:col>
      <xdr:colOff>165100</xdr:colOff>
      <xdr:row>98</xdr:row>
      <xdr:rowOff>28894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20021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41259</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7809"/>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39920</xdr:rowOff>
    </xdr:from>
    <xdr:to>
      <xdr:col>76</xdr:col>
      <xdr:colOff>114300</xdr:colOff>
      <xdr:row>39</xdr:row>
      <xdr:rowOff>41259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64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27480</xdr:rowOff>
    </xdr:from>
    <xdr:to>
      <xdr:col>71</xdr:col>
      <xdr:colOff>177800</xdr:colOff>
      <xdr:row>39</xdr:row>
      <xdr:rowOff>39920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403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161909</xdr:rowOff>
    </xdr:from>
    <xdr:to>
      <xdr:col>76</xdr:col>
      <xdr:colOff>165100</xdr:colOff>
      <xdr:row>39</xdr:row>
      <xdr:rowOff>92059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83186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160570</xdr:rowOff>
    </xdr:from>
    <xdr:to>
      <xdr:col>72</xdr:col>
      <xdr:colOff>38100</xdr:colOff>
      <xdr:row>39</xdr:row>
      <xdr:rowOff>90720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81847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148130</xdr:rowOff>
    </xdr:from>
    <xdr:to>
      <xdr:col>67</xdr:col>
      <xdr:colOff>101600</xdr:colOff>
      <xdr:row>39</xdr:row>
      <xdr:rowOff>78280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69407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133931</xdr:rowOff>
    </xdr:from>
    <xdr:to>
      <xdr:col>85</xdr:col>
      <xdr:colOff>127000</xdr:colOff>
      <xdr:row>76</xdr:row>
      <xdr:rowOff>50478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92681"/>
          <a:ext cx="8382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50478</xdr:rowOff>
    </xdr:from>
    <xdr:to>
      <xdr:col>81</xdr:col>
      <xdr:colOff>50800</xdr:colOff>
      <xdr:row>76</xdr:row>
      <xdr:rowOff>110432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80678"/>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91252</xdr:rowOff>
    </xdr:from>
    <xdr:to>
      <xdr:col>76</xdr:col>
      <xdr:colOff>114300</xdr:colOff>
      <xdr:row>76</xdr:row>
      <xdr:rowOff>110432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2145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91252</xdr:rowOff>
    </xdr:from>
    <xdr:to>
      <xdr:col>71</xdr:col>
      <xdr:colOff>177800</xdr:colOff>
      <xdr:row>76</xdr:row>
      <xdr:rowOff>130397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21452"/>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83131</xdr:rowOff>
    </xdr:from>
    <xdr:to>
      <xdr:col>85</xdr:col>
      <xdr:colOff>177800</xdr:colOff>
      <xdr:row>76</xdr:row>
      <xdr:rowOff>13281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61558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171128</xdr:rowOff>
    </xdr:from>
    <xdr:to>
      <xdr:col>81</xdr:col>
      <xdr:colOff>101600</xdr:colOff>
      <xdr:row>76</xdr:row>
      <xdr:rowOff>101278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59632</xdr:rowOff>
    </xdr:from>
    <xdr:to>
      <xdr:col>76</xdr:col>
      <xdr:colOff>165100</xdr:colOff>
      <xdr:row>76</xdr:row>
      <xdr:rowOff>161232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152359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40452</xdr:rowOff>
    </xdr:from>
    <xdr:to>
      <xdr:col>72</xdr:col>
      <xdr:colOff>38100</xdr:colOff>
      <xdr:row>76</xdr:row>
      <xdr:rowOff>142052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133179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79597</xdr:rowOff>
    </xdr:from>
    <xdr:to>
      <xdr:col>67</xdr:col>
      <xdr:colOff>101600</xdr:colOff>
      <xdr:row>77</xdr:row>
      <xdr:rowOff>9747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124924</xdr:rowOff>
    </xdr:from>
    <xdr:to>
      <xdr:col>85</xdr:col>
      <xdr:colOff>127000</xdr:colOff>
      <xdr:row>98</xdr:row>
      <xdr:rowOff>9482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55574"/>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79014</xdr:rowOff>
    </xdr:from>
    <xdr:to>
      <xdr:col>81</xdr:col>
      <xdr:colOff>50800</xdr:colOff>
      <xdr:row>98</xdr:row>
      <xdr:rowOff>9482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09664"/>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79014</xdr:rowOff>
    </xdr:from>
    <xdr:to>
      <xdr:col>76</xdr:col>
      <xdr:colOff>114300</xdr:colOff>
      <xdr:row>98</xdr:row>
      <xdr:rowOff>39269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09664"/>
          <a:ext cx="889000" cy="1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39269</xdr:rowOff>
    </xdr:from>
    <xdr:to>
      <xdr:col>71</xdr:col>
      <xdr:colOff>177800</xdr:colOff>
      <xdr:row>98</xdr:row>
      <xdr:rowOff>62334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1369"/>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74124</xdr:rowOff>
    </xdr:from>
    <xdr:to>
      <xdr:col>85</xdr:col>
      <xdr:colOff>177800</xdr:colOff>
      <xdr:row>98</xdr:row>
      <xdr:rowOff>4274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97001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130132</xdr:rowOff>
    </xdr:from>
    <xdr:to>
      <xdr:col>81</xdr:col>
      <xdr:colOff>101600</xdr:colOff>
      <xdr:row>98</xdr:row>
      <xdr:rowOff>60282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51409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28214</xdr:rowOff>
    </xdr:from>
    <xdr:to>
      <xdr:col>76</xdr:col>
      <xdr:colOff>165100</xdr:colOff>
      <xdr:row>97</xdr:row>
      <xdr:rowOff>129814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120941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7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159919</xdr:rowOff>
    </xdr:from>
    <xdr:to>
      <xdr:col>72</xdr:col>
      <xdr:colOff>38100</xdr:colOff>
      <xdr:row>98</xdr:row>
      <xdr:rowOff>90069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81196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11534</xdr:rowOff>
    </xdr:from>
    <xdr:to>
      <xdr:col>67</xdr:col>
      <xdr:colOff>101600</xdr:colOff>
      <xdr:row>98</xdr:row>
      <xdr:rowOff>113134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104261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97866</xdr:rowOff>
    </xdr:from>
    <xdr:to>
      <xdr:col>116</xdr:col>
      <xdr:colOff>63500</xdr:colOff>
      <xdr:row>59</xdr:row>
      <xdr:rowOff>98389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21341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98389</xdr:rowOff>
    </xdr:from>
    <xdr:to>
      <xdr:col>111</xdr:col>
      <xdr:colOff>177800</xdr:colOff>
      <xdr:row>59</xdr:row>
      <xdr:rowOff>98454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21393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96462</xdr:rowOff>
    </xdr:from>
    <xdr:to>
      <xdr:col>107</xdr:col>
      <xdr:colOff>50800</xdr:colOff>
      <xdr:row>59</xdr:row>
      <xdr:rowOff>98454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201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47313</xdr:rowOff>
    </xdr:from>
    <xdr:to>
      <xdr:col>102</xdr:col>
      <xdr:colOff>114300</xdr:colOff>
      <xdr:row>59</xdr:row>
      <xdr:rowOff>96462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286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47066</xdr:rowOff>
    </xdr:from>
    <xdr:to>
      <xdr:col>116</xdr:col>
      <xdr:colOff>114300</xdr:colOff>
      <xdr:row>59</xdr:row>
      <xdr:rowOff>148666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133443</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47589</xdr:rowOff>
    </xdr:from>
    <xdr:to>
      <xdr:col>112</xdr:col>
      <xdr:colOff>38100</xdr:colOff>
      <xdr:row>59</xdr:row>
      <xdr:rowOff>149189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140316</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47654</xdr:rowOff>
    </xdr:from>
    <xdr:to>
      <xdr:col>107</xdr:col>
      <xdr:colOff>101600</xdr:colOff>
      <xdr:row>59</xdr:row>
      <xdr:rowOff>149254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140381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45662</xdr:rowOff>
    </xdr:from>
    <xdr:to>
      <xdr:col>102</xdr:col>
      <xdr:colOff>165100</xdr:colOff>
      <xdr:row>59</xdr:row>
      <xdr:rowOff>147262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138389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3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167963</xdr:rowOff>
    </xdr:from>
    <xdr:to>
      <xdr:col>98</xdr:col>
      <xdr:colOff>38100</xdr:colOff>
      <xdr:row>59</xdr:row>
      <xdr:rowOff>98113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89240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89033</xdr:rowOff>
    </xdr:from>
    <xdr:to>
      <xdr:col>116</xdr:col>
      <xdr:colOff>63500</xdr:colOff>
      <xdr:row>75</xdr:row>
      <xdr:rowOff>93343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947783"/>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89033</xdr:rowOff>
    </xdr:from>
    <xdr:to>
      <xdr:col>111</xdr:col>
      <xdr:colOff>177800</xdr:colOff>
      <xdr:row>75</xdr:row>
      <xdr:rowOff>110537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47783"/>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92118</xdr:rowOff>
    </xdr:from>
    <xdr:to>
      <xdr:col>107</xdr:col>
      <xdr:colOff>50800</xdr:colOff>
      <xdr:row>75</xdr:row>
      <xdr:rowOff>110537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9508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92118</xdr:rowOff>
    </xdr:from>
    <xdr:to>
      <xdr:col>102</xdr:col>
      <xdr:colOff>114300</xdr:colOff>
      <xdr:row>75</xdr:row>
      <xdr:rowOff>98275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50868"/>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42543</xdr:rowOff>
    </xdr:from>
    <xdr:to>
      <xdr:col>116</xdr:col>
      <xdr:colOff>114300</xdr:colOff>
      <xdr:row>75</xdr:row>
      <xdr:rowOff>144143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65420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7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38233</xdr:rowOff>
    </xdr:from>
    <xdr:to>
      <xdr:col>112</xdr:col>
      <xdr:colOff>38100</xdr:colOff>
      <xdr:row>75</xdr:row>
      <xdr:rowOff>139833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156360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59737</xdr:rowOff>
    </xdr:from>
    <xdr:to>
      <xdr:col>107</xdr:col>
      <xdr:colOff>101600</xdr:colOff>
      <xdr:row>75</xdr:row>
      <xdr:rowOff>161337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6414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41318</xdr:rowOff>
    </xdr:from>
    <xdr:to>
      <xdr:col>102</xdr:col>
      <xdr:colOff>165100</xdr:colOff>
      <xdr:row>75</xdr:row>
      <xdr:rowOff>142918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159445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47475</xdr:rowOff>
    </xdr:from>
    <xdr:to>
      <xdr:col>98</xdr:col>
      <xdr:colOff>38100</xdr:colOff>
      <xdr:row>75</xdr:row>
      <xdr:rowOff>149075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165602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・人口は微減傾向にあり、歳出決算総額は、住民一人当たり</a:t>
          </a:r>
          <a:r>
            <a:rPr kumimoji="1" lang="en-US" altLang="ja-JP" sz="1100">
              <a:solidFill>
                <a:schemeClr val="dk1"/>
              </a:solidFill>
              <a:effectLst/>
              <a:latin typeface="+mn-lt"/>
              <a:ea typeface="+mn-ea"/>
              <a:cs typeface="+mn-cs"/>
            </a:rPr>
            <a:t>733,689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・ほとんどの費目において類似団体より低い数値で</a:t>
          </a:r>
          <a:r>
            <a:rPr kumimoji="1" lang="ja-JP" altLang="en-US" sz="1100">
              <a:solidFill>
                <a:schemeClr val="dk1"/>
              </a:solidFill>
              <a:effectLst/>
              <a:latin typeface="+mn-lt"/>
              <a:ea typeface="+mn-ea"/>
              <a:cs typeface="+mn-cs"/>
            </a:rPr>
            <a:t>推移</a:t>
          </a:r>
          <a:r>
            <a:rPr kumimoji="1" lang="ja-JP" altLang="ja-JP" sz="1100">
              <a:solidFill>
                <a:schemeClr val="dk1"/>
              </a:solidFill>
              <a:effectLst/>
              <a:latin typeface="+mn-lt"/>
              <a:ea typeface="+mn-ea"/>
              <a:cs typeface="+mn-cs"/>
            </a:rPr>
            <a:t>している状況の中、</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金については、他の団体よりも高い水準で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る。下水道特別会計については、今後も施設の老朽化による維持補修費の増加が見込まれ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介護保険、後期高齢者医療特別会計においても保険給付費は横ばい又は増加傾向</a:t>
          </a:r>
          <a:r>
            <a:rPr kumimoji="1" lang="ja-JP" altLang="en-US" sz="1100">
              <a:solidFill>
                <a:schemeClr val="dk1"/>
              </a:solidFill>
              <a:effectLst/>
              <a:latin typeface="+mn-lt"/>
              <a:ea typeface="+mn-ea"/>
              <a:cs typeface="+mn-cs"/>
            </a:rPr>
            <a:t>が続くと思われるため</a:t>
          </a:r>
          <a:r>
            <a:rPr kumimoji="1" lang="ja-JP" altLang="ja-JP" sz="1100">
              <a:solidFill>
                <a:schemeClr val="dk1"/>
              </a:solidFill>
              <a:effectLst/>
              <a:latin typeface="+mn-lt"/>
              <a:ea typeface="+mn-ea"/>
              <a:cs typeface="+mn-cs"/>
            </a:rPr>
            <a:t>、今後も国・県平均や他の類似団体を上回ることが見込まれる。</a:t>
          </a:r>
          <a:endParaRPr lang="ja-JP" altLang="ja-JP" sz="1400">
            <a:effectLst/>
          </a:endParaRPr>
        </a:p>
        <a:p>
          <a:r>
            <a:rPr kumimoji="1" lang="ja-JP" altLang="ja-JP" sz="1100">
              <a:solidFill>
                <a:schemeClr val="dk1"/>
              </a:solidFill>
              <a:effectLst/>
              <a:latin typeface="+mn-lt"/>
              <a:ea typeface="+mn-ea"/>
              <a:cs typeface="+mn-cs"/>
            </a:rPr>
            <a:t>・補助費の</a:t>
          </a:r>
          <a:r>
            <a:rPr kumimoji="1" lang="ja-JP" altLang="en-US" sz="1100">
              <a:solidFill>
                <a:schemeClr val="dk1"/>
              </a:solidFill>
              <a:effectLst/>
              <a:latin typeface="+mn-lt"/>
              <a:ea typeface="+mn-ea"/>
              <a:cs typeface="+mn-cs"/>
            </a:rPr>
            <a:t>大きな増加は新型コロナウイルス感染症対策事業によるものであり、一部事務組合負担金や各種団体への補助金は削減の取組みを継続している。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・普通建設事業費は事業の選別により減少傾向にあるが、それまでの大型事業において活用した起債の償還開始に伴い公債費は増加傾向にある。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150150</xdr:rowOff>
    </xdr:from>
    <xdr:to>
      <xdr:col>24</xdr:col>
      <xdr:colOff>63500</xdr:colOff>
      <xdr:row>36</xdr:row>
      <xdr:rowOff>36177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50900"/>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98878</xdr:rowOff>
    </xdr:from>
    <xdr:to>
      <xdr:col>19</xdr:col>
      <xdr:colOff>177800</xdr:colOff>
      <xdr:row>35</xdr:row>
      <xdr:rowOff>150150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962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98878</xdr:rowOff>
    </xdr:from>
    <xdr:to>
      <xdr:col>15</xdr:col>
      <xdr:colOff>50800</xdr:colOff>
      <xdr:row>35</xdr:row>
      <xdr:rowOff>125331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962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125331</xdr:rowOff>
    </xdr:from>
    <xdr:to>
      <xdr:col>10</xdr:col>
      <xdr:colOff>114300</xdr:colOff>
      <xdr:row>36</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6081"/>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156827</xdr:rowOff>
    </xdr:from>
    <xdr:to>
      <xdr:col>24</xdr:col>
      <xdr:colOff>114300</xdr:colOff>
      <xdr:row>36</xdr:row>
      <xdr:rowOff>86977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135254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99350</xdr:rowOff>
    </xdr:from>
    <xdr:to>
      <xdr:col>20</xdr:col>
      <xdr:colOff>38100</xdr:colOff>
      <xdr:row>36</xdr:row>
      <xdr:rowOff>29500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20627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48078</xdr:rowOff>
    </xdr:from>
    <xdr:to>
      <xdr:col>15</xdr:col>
      <xdr:colOff>101600</xdr:colOff>
      <xdr:row>35</xdr:row>
      <xdr:rowOff>149678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74531</xdr:rowOff>
    </xdr:from>
    <xdr:to>
      <xdr:col>10</xdr:col>
      <xdr:colOff>165100</xdr:colOff>
      <xdr:row>36</xdr:row>
      <xdr:rowOff>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167258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22413</xdr:rowOff>
    </xdr:from>
    <xdr:to>
      <xdr:col>24</xdr:col>
      <xdr:colOff>63500</xdr:colOff>
      <xdr:row>58</xdr:row>
      <xdr:rowOff>43145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5063"/>
          <a:ext cx="838200" cy="1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xdr:rowOff>
    </xdr:from>
    <xdr:to>
      <xdr:col>19</xdr:col>
      <xdr:colOff>177800</xdr:colOff>
      <xdr:row>58</xdr:row>
      <xdr:rowOff>43145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5352"/>
          <a:ext cx="889000" cy="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1252</xdr:rowOff>
    </xdr:from>
    <xdr:to>
      <xdr:col>15</xdr:col>
      <xdr:colOff>50800</xdr:colOff>
      <xdr:row>58</xdr:row>
      <xdr:rowOff>56263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5352"/>
          <a:ext cx="889000" cy="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56263</xdr:rowOff>
    </xdr:from>
    <xdr:to>
      <xdr:col>10</xdr:col>
      <xdr:colOff>114300</xdr:colOff>
      <xdr:row>58</xdr:row>
      <xdr:rowOff>72272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0363"/>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143063</xdr:rowOff>
    </xdr:from>
    <xdr:to>
      <xdr:col>24</xdr:col>
      <xdr:colOff>114300</xdr:colOff>
      <xdr:row>57</xdr:row>
      <xdr:rowOff>73213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163795</xdr:rowOff>
    </xdr:from>
    <xdr:to>
      <xdr:col>20</xdr:col>
      <xdr:colOff>38100</xdr:colOff>
      <xdr:row>58</xdr:row>
      <xdr:rowOff>93945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85072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121902</xdr:rowOff>
    </xdr:from>
    <xdr:to>
      <xdr:col>15</xdr:col>
      <xdr:colOff>101600</xdr:colOff>
      <xdr:row>58</xdr:row>
      <xdr:rowOff>52052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43179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5463</xdr:rowOff>
    </xdr:from>
    <xdr:to>
      <xdr:col>10</xdr:col>
      <xdr:colOff>165100</xdr:colOff>
      <xdr:row>58</xdr:row>
      <xdr:rowOff>107063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98190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21472</xdr:rowOff>
    </xdr:from>
    <xdr:to>
      <xdr:col>6</xdr:col>
      <xdr:colOff>38100</xdr:colOff>
      <xdr:row>58</xdr:row>
      <xdr:rowOff>123072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114199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134312</xdr:rowOff>
    </xdr:from>
    <xdr:to>
      <xdr:col>24</xdr:col>
      <xdr:colOff>63500</xdr:colOff>
      <xdr:row>76</xdr:row>
      <xdr:rowOff>69303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93062"/>
          <a:ext cx="8382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69303</xdr:rowOff>
    </xdr:from>
    <xdr:to>
      <xdr:col>19</xdr:col>
      <xdr:colOff>177800</xdr:colOff>
      <xdr:row>76</xdr:row>
      <xdr:rowOff>123448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99503"/>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89909</xdr:rowOff>
    </xdr:from>
    <xdr:to>
      <xdr:col>15</xdr:col>
      <xdr:colOff>50800</xdr:colOff>
      <xdr:row>76</xdr:row>
      <xdr:rowOff>123448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20109"/>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23037</xdr:rowOff>
    </xdr:from>
    <xdr:to>
      <xdr:col>10</xdr:col>
      <xdr:colOff>114300</xdr:colOff>
      <xdr:row>76</xdr:row>
      <xdr:rowOff>89909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53237"/>
          <a:ext cx="889000" cy="6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83512</xdr:rowOff>
    </xdr:from>
    <xdr:to>
      <xdr:col>24</xdr:col>
      <xdr:colOff>114300</xdr:colOff>
      <xdr:row>76</xdr:row>
      <xdr:rowOff>13661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4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61939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18503</xdr:rowOff>
    </xdr:from>
    <xdr:to>
      <xdr:col>20</xdr:col>
      <xdr:colOff>38100</xdr:colOff>
      <xdr:row>76</xdr:row>
      <xdr:rowOff>120103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111230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4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72648</xdr:rowOff>
    </xdr:from>
    <xdr:to>
      <xdr:col>15</xdr:col>
      <xdr:colOff>101600</xdr:colOff>
      <xdr:row>77</xdr:row>
      <xdr:rowOff>2798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165375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39109</xdr:rowOff>
    </xdr:from>
    <xdr:to>
      <xdr:col>10</xdr:col>
      <xdr:colOff>165100</xdr:colOff>
      <xdr:row>76</xdr:row>
      <xdr:rowOff>140709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143688</xdr:rowOff>
    </xdr:from>
    <xdr:to>
      <xdr:col>6</xdr:col>
      <xdr:colOff>38100</xdr:colOff>
      <xdr:row>76</xdr:row>
      <xdr:rowOff>73837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104922</xdr:rowOff>
    </xdr:from>
    <xdr:to>
      <xdr:col>24</xdr:col>
      <xdr:colOff>63500</xdr:colOff>
      <xdr:row>97</xdr:row>
      <xdr:rowOff>129649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35572"/>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104922</xdr:rowOff>
    </xdr:from>
    <xdr:to>
      <xdr:col>19</xdr:col>
      <xdr:colOff>177800</xdr:colOff>
      <xdr:row>97</xdr:row>
      <xdr:rowOff>107170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3557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47132</xdr:rowOff>
    </xdr:from>
    <xdr:to>
      <xdr:col>15</xdr:col>
      <xdr:colOff>50800</xdr:colOff>
      <xdr:row>97</xdr:row>
      <xdr:rowOff>107170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334882"/>
          <a:ext cx="889000" cy="4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47132</xdr:rowOff>
    </xdr:from>
    <xdr:to>
      <xdr:col>10</xdr:col>
      <xdr:colOff>114300</xdr:colOff>
      <xdr:row>96</xdr:row>
      <xdr:rowOff>48298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34882"/>
          <a:ext cx="889000" cy="17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78849</xdr:rowOff>
    </xdr:from>
    <xdr:to>
      <xdr:col>24</xdr:col>
      <xdr:colOff>114300</xdr:colOff>
      <xdr:row>98</xdr:row>
      <xdr:rowOff>8999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165226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54122</xdr:rowOff>
    </xdr:from>
    <xdr:to>
      <xdr:col>20</xdr:col>
      <xdr:colOff>38100</xdr:colOff>
      <xdr:row>97</xdr:row>
      <xdr:rowOff>155722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146849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56370</xdr:rowOff>
    </xdr:from>
    <xdr:to>
      <xdr:col>15</xdr:col>
      <xdr:colOff>101600</xdr:colOff>
      <xdr:row>97</xdr:row>
      <xdr:rowOff>157970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167782</xdr:rowOff>
    </xdr:from>
    <xdr:to>
      <xdr:col>10</xdr:col>
      <xdr:colOff>165100</xdr:colOff>
      <xdr:row>95</xdr:row>
      <xdr:rowOff>97932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114459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5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168948</xdr:rowOff>
    </xdr:from>
    <xdr:to>
      <xdr:col>6</xdr:col>
      <xdr:colOff>38100</xdr:colOff>
      <xdr:row>96</xdr:row>
      <xdr:rowOff>99098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115625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29984"/>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xdr:rowOff>
    </xdr:from>
    <xdr:to>
      <xdr:col>41</xdr:col>
      <xdr:colOff>50800</xdr:colOff>
      <xdr:row>38</xdr:row>
      <xdr:rowOff>25171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2998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135534</xdr:rowOff>
    </xdr:from>
    <xdr:to>
      <xdr:col>41</xdr:col>
      <xdr:colOff>101600</xdr:colOff>
      <xdr:row>38</xdr:row>
      <xdr:rowOff>65684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56811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145821</xdr:rowOff>
    </xdr:from>
    <xdr:to>
      <xdr:col>36</xdr:col>
      <xdr:colOff>165100</xdr:colOff>
      <xdr:row>38</xdr:row>
      <xdr:rowOff>75971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67098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8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75088</xdr:rowOff>
    </xdr:from>
    <xdr:to>
      <xdr:col>55</xdr:col>
      <xdr:colOff>0</xdr:colOff>
      <xdr:row>57</xdr:row>
      <xdr:rowOff>94428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47738"/>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106608</xdr:rowOff>
    </xdr:from>
    <xdr:to>
      <xdr:col>50</xdr:col>
      <xdr:colOff>114300</xdr:colOff>
      <xdr:row>57</xdr:row>
      <xdr:rowOff>75088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36358"/>
          <a:ext cx="889000" cy="3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106608</xdr:rowOff>
    </xdr:from>
    <xdr:to>
      <xdr:col>45</xdr:col>
      <xdr:colOff>177800</xdr:colOff>
      <xdr:row>56</xdr:row>
      <xdr:rowOff>78709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36358"/>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78709</xdr:rowOff>
    </xdr:from>
    <xdr:to>
      <xdr:col>41</xdr:col>
      <xdr:colOff>50800</xdr:colOff>
      <xdr:row>56</xdr:row>
      <xdr:rowOff>159401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79909"/>
          <a:ext cx="889000" cy="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43628</xdr:rowOff>
    </xdr:from>
    <xdr:to>
      <xdr:col>55</xdr:col>
      <xdr:colOff>50800</xdr:colOff>
      <xdr:row>57</xdr:row>
      <xdr:rowOff>145228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130005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24288</xdr:rowOff>
    </xdr:from>
    <xdr:to>
      <xdr:col>50</xdr:col>
      <xdr:colOff>165100</xdr:colOff>
      <xdr:row>57</xdr:row>
      <xdr:rowOff>125888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117015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55808</xdr:rowOff>
    </xdr:from>
    <xdr:to>
      <xdr:col>46</xdr:col>
      <xdr:colOff>38100</xdr:colOff>
      <xdr:row>55</xdr:row>
      <xdr:rowOff>157408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2485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27909</xdr:rowOff>
    </xdr:from>
    <xdr:to>
      <xdr:col>41</xdr:col>
      <xdr:colOff>101600</xdr:colOff>
      <xdr:row>56</xdr:row>
      <xdr:rowOff>129509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146036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108601</xdr:rowOff>
    </xdr:from>
    <xdr:to>
      <xdr:col>36</xdr:col>
      <xdr:colOff>165100</xdr:colOff>
      <xdr:row>57</xdr:row>
      <xdr:rowOff>38751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55278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4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138440</xdr:rowOff>
    </xdr:from>
    <xdr:to>
      <xdr:col>55</xdr:col>
      <xdr:colOff>0</xdr:colOff>
      <xdr:row>79</xdr:row>
      <xdr:rowOff>8841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1540"/>
          <a:ext cx="838200" cy="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8841</xdr:rowOff>
    </xdr:from>
    <xdr:to>
      <xdr:col>50</xdr:col>
      <xdr:colOff>114300</xdr:colOff>
      <xdr:row>79</xdr:row>
      <xdr:rowOff>10579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33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10020</xdr:rowOff>
    </xdr:from>
    <xdr:to>
      <xdr:col>45</xdr:col>
      <xdr:colOff>177800</xdr:colOff>
      <xdr:row>79</xdr:row>
      <xdr:rowOff>10579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54570"/>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5341</xdr:rowOff>
    </xdr:from>
    <xdr:to>
      <xdr:col>41</xdr:col>
      <xdr:colOff>50800</xdr:colOff>
      <xdr:row>79</xdr:row>
      <xdr:rowOff>10020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49891"/>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87640</xdr:rowOff>
    </xdr:from>
    <xdr:to>
      <xdr:col>55</xdr:col>
      <xdr:colOff>50800</xdr:colOff>
      <xdr:row>79</xdr:row>
      <xdr:rowOff>17790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129491</xdr:rowOff>
    </xdr:from>
    <xdr:to>
      <xdr:col>50</xdr:col>
      <xdr:colOff>165100</xdr:colOff>
      <xdr:row>79</xdr:row>
      <xdr:rowOff>59641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50768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131229</xdr:rowOff>
    </xdr:from>
    <xdr:to>
      <xdr:col>46</xdr:col>
      <xdr:colOff>38100</xdr:colOff>
      <xdr:row>79</xdr:row>
      <xdr:rowOff>61379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52506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130670</xdr:rowOff>
    </xdr:from>
    <xdr:to>
      <xdr:col>41</xdr:col>
      <xdr:colOff>101600</xdr:colOff>
      <xdr:row>79</xdr:row>
      <xdr:rowOff>60820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125991</xdr:rowOff>
    </xdr:from>
    <xdr:to>
      <xdr:col>36</xdr:col>
      <xdr:colOff>165100</xdr:colOff>
      <xdr:row>79</xdr:row>
      <xdr:rowOff>56141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47268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171106</xdr:rowOff>
    </xdr:from>
    <xdr:to>
      <xdr:col>55</xdr:col>
      <xdr:colOff>0</xdr:colOff>
      <xdr:row>97</xdr:row>
      <xdr:rowOff>560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30306"/>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171106</xdr:rowOff>
    </xdr:from>
    <xdr:to>
      <xdr:col>50</xdr:col>
      <xdr:colOff>114300</xdr:colOff>
      <xdr:row>97</xdr:row>
      <xdr:rowOff>46124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30306"/>
          <a:ext cx="889000" cy="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46124</xdr:rowOff>
    </xdr:from>
    <xdr:to>
      <xdr:col>45</xdr:col>
      <xdr:colOff>177800</xdr:colOff>
      <xdr:row>97</xdr:row>
      <xdr:rowOff>51136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6774"/>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51136</xdr:rowOff>
    </xdr:from>
    <xdr:to>
      <xdr:col>41</xdr:col>
      <xdr:colOff>50800</xdr:colOff>
      <xdr:row>97</xdr:row>
      <xdr:rowOff>88182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81786"/>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121210</xdr:rowOff>
    </xdr:from>
    <xdr:to>
      <xdr:col>55</xdr:col>
      <xdr:colOff>50800</xdr:colOff>
      <xdr:row>97</xdr:row>
      <xdr:rowOff>51360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99637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120306</xdr:rowOff>
    </xdr:from>
    <xdr:to>
      <xdr:col>50</xdr:col>
      <xdr:colOff>165100</xdr:colOff>
      <xdr:row>97</xdr:row>
      <xdr:rowOff>50456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166774</xdr:rowOff>
    </xdr:from>
    <xdr:to>
      <xdr:col>46</xdr:col>
      <xdr:colOff>38100</xdr:colOff>
      <xdr:row>97</xdr:row>
      <xdr:rowOff>96924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88051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336</xdr:rowOff>
    </xdr:from>
    <xdr:to>
      <xdr:col>41</xdr:col>
      <xdr:colOff>101600</xdr:colOff>
      <xdr:row>97</xdr:row>
      <xdr:rowOff>101936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93063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37382</xdr:rowOff>
    </xdr:from>
    <xdr:to>
      <xdr:col>36</xdr:col>
      <xdr:colOff>165100</xdr:colOff>
      <xdr:row>97</xdr:row>
      <xdr:rowOff>138982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130109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7711</xdr:rowOff>
    </xdr:from>
    <xdr:to>
      <xdr:col>85</xdr:col>
      <xdr:colOff>127000</xdr:colOff>
      <xdr:row>37</xdr:row>
      <xdr:rowOff>27305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79911"/>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113607</xdr:rowOff>
    </xdr:from>
    <xdr:to>
      <xdr:col>81</xdr:col>
      <xdr:colOff>50800</xdr:colOff>
      <xdr:row>37</xdr:row>
      <xdr:rowOff>27305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14357"/>
          <a:ext cx="889000" cy="2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113607</xdr:rowOff>
    </xdr:from>
    <xdr:to>
      <xdr:col>76</xdr:col>
      <xdr:colOff>114300</xdr:colOff>
      <xdr:row>36</xdr:row>
      <xdr:rowOff>131492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14357"/>
          <a:ext cx="889000" cy="18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131492</xdr:rowOff>
    </xdr:from>
    <xdr:to>
      <xdr:col>71</xdr:col>
      <xdr:colOff>177800</xdr:colOff>
      <xdr:row>37</xdr:row>
      <xdr:rowOff>103156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03692"/>
          <a:ext cx="889000" cy="1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128361</xdr:rowOff>
    </xdr:from>
    <xdr:to>
      <xdr:col>85</xdr:col>
      <xdr:colOff>177800</xdr:colOff>
      <xdr:row>36</xdr:row>
      <xdr:rowOff>58511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151238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147955</xdr:rowOff>
    </xdr:from>
    <xdr:to>
      <xdr:col>81</xdr:col>
      <xdr:colOff>101600</xdr:colOff>
      <xdr:row>37</xdr:row>
      <xdr:rowOff>78105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94632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62807</xdr:rowOff>
    </xdr:from>
    <xdr:to>
      <xdr:col>76</xdr:col>
      <xdr:colOff>165100</xdr:colOff>
      <xdr:row>35</xdr:row>
      <xdr:rowOff>164407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80692</xdr:rowOff>
    </xdr:from>
    <xdr:to>
      <xdr:col>72</xdr:col>
      <xdr:colOff>38100</xdr:colOff>
      <xdr:row>37</xdr:row>
      <xdr:rowOff>10842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27369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52356</xdr:rowOff>
    </xdr:from>
    <xdr:to>
      <xdr:col>67</xdr:col>
      <xdr:colOff>101600</xdr:colOff>
      <xdr:row>37</xdr:row>
      <xdr:rowOff>153956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112329</xdr:rowOff>
    </xdr:from>
    <xdr:to>
      <xdr:col>85</xdr:col>
      <xdr:colOff>127000</xdr:colOff>
      <xdr:row>59</xdr:row>
      <xdr:rowOff>27366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642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112329</xdr:rowOff>
    </xdr:from>
    <xdr:to>
      <xdr:col>81</xdr:col>
      <xdr:colOff>50800</xdr:colOff>
      <xdr:row>59</xdr:row>
      <xdr:rowOff>64224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56429"/>
          <a:ext cx="889000" cy="1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6838</xdr:rowOff>
    </xdr:from>
    <xdr:to>
      <xdr:col>76</xdr:col>
      <xdr:colOff>114300</xdr:colOff>
      <xdr:row>59</xdr:row>
      <xdr:rowOff>64224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122388"/>
          <a:ext cx="889000" cy="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6838</xdr:rowOff>
    </xdr:from>
    <xdr:to>
      <xdr:col>71</xdr:col>
      <xdr:colOff>177800</xdr:colOff>
      <xdr:row>59</xdr:row>
      <xdr:rowOff>100838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122388"/>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148016</xdr:rowOff>
    </xdr:from>
    <xdr:to>
      <xdr:col>85</xdr:col>
      <xdr:colOff>177800</xdr:colOff>
      <xdr:row>59</xdr:row>
      <xdr:rowOff>78166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62943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100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61529</xdr:rowOff>
    </xdr:from>
    <xdr:to>
      <xdr:col>81</xdr:col>
      <xdr:colOff>101600</xdr:colOff>
      <xdr:row>58</xdr:row>
      <xdr:rowOff>163129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154256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13424</xdr:rowOff>
    </xdr:from>
    <xdr:to>
      <xdr:col>76</xdr:col>
      <xdr:colOff>165100</xdr:colOff>
      <xdr:row>59</xdr:row>
      <xdr:rowOff>115024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106151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2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127488</xdr:rowOff>
    </xdr:from>
    <xdr:to>
      <xdr:col>72</xdr:col>
      <xdr:colOff>38100</xdr:colOff>
      <xdr:row>59</xdr:row>
      <xdr:rowOff>57638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48765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50038</xdr:rowOff>
    </xdr:from>
    <xdr:to>
      <xdr:col>67</xdr:col>
      <xdr:colOff>101600</xdr:colOff>
      <xdr:row>59</xdr:row>
      <xdr:rowOff>151638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142765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41259</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5809"/>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39920</xdr:rowOff>
    </xdr:from>
    <xdr:to>
      <xdr:col>76</xdr:col>
      <xdr:colOff>114300</xdr:colOff>
      <xdr:row>79</xdr:row>
      <xdr:rowOff>41259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44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27480</xdr:rowOff>
    </xdr:from>
    <xdr:to>
      <xdr:col>71</xdr:col>
      <xdr:colOff>177800</xdr:colOff>
      <xdr:row>79</xdr:row>
      <xdr:rowOff>39920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203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161909</xdr:rowOff>
    </xdr:from>
    <xdr:to>
      <xdr:col>76</xdr:col>
      <xdr:colOff>165100</xdr:colOff>
      <xdr:row>79</xdr:row>
      <xdr:rowOff>92059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83186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160570</xdr:rowOff>
    </xdr:from>
    <xdr:to>
      <xdr:col>72</xdr:col>
      <xdr:colOff>38100</xdr:colOff>
      <xdr:row>79</xdr:row>
      <xdr:rowOff>90720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81847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148130</xdr:rowOff>
    </xdr:from>
    <xdr:to>
      <xdr:col>67</xdr:col>
      <xdr:colOff>101600</xdr:colOff>
      <xdr:row>79</xdr:row>
      <xdr:rowOff>78280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69407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133931</xdr:rowOff>
    </xdr:from>
    <xdr:to>
      <xdr:col>85</xdr:col>
      <xdr:colOff>127000</xdr:colOff>
      <xdr:row>96</xdr:row>
      <xdr:rowOff>50478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21681"/>
          <a:ext cx="8382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50478</xdr:rowOff>
    </xdr:from>
    <xdr:to>
      <xdr:col>81</xdr:col>
      <xdr:colOff>50800</xdr:colOff>
      <xdr:row>96</xdr:row>
      <xdr:rowOff>110432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09678"/>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91252</xdr:rowOff>
    </xdr:from>
    <xdr:to>
      <xdr:col>76</xdr:col>
      <xdr:colOff>114300</xdr:colOff>
      <xdr:row>96</xdr:row>
      <xdr:rowOff>110432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5045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91252</xdr:rowOff>
    </xdr:from>
    <xdr:to>
      <xdr:col>71</xdr:col>
      <xdr:colOff>177800</xdr:colOff>
      <xdr:row>96</xdr:row>
      <xdr:rowOff>130397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50452"/>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83131</xdr:rowOff>
    </xdr:from>
    <xdr:to>
      <xdr:col>85</xdr:col>
      <xdr:colOff>177800</xdr:colOff>
      <xdr:row>96</xdr:row>
      <xdr:rowOff>13281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61558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171128</xdr:rowOff>
    </xdr:from>
    <xdr:to>
      <xdr:col>81</xdr:col>
      <xdr:colOff>101600</xdr:colOff>
      <xdr:row>96</xdr:row>
      <xdr:rowOff>101278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59632</xdr:rowOff>
    </xdr:from>
    <xdr:to>
      <xdr:col>76</xdr:col>
      <xdr:colOff>165100</xdr:colOff>
      <xdr:row>96</xdr:row>
      <xdr:rowOff>161232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40452</xdr:rowOff>
    </xdr:from>
    <xdr:to>
      <xdr:col>72</xdr:col>
      <xdr:colOff>38100</xdr:colOff>
      <xdr:row>96</xdr:row>
      <xdr:rowOff>142052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133179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79597</xdr:rowOff>
    </xdr:from>
    <xdr:to>
      <xdr:col>67</xdr:col>
      <xdr:colOff>101600</xdr:colOff>
      <xdr:row>97</xdr:row>
      <xdr:rowOff>9747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・人口が微減傾向である中で、全体的に各費目の数値は類似団体とほぼ同じ又は低い水準で推移している。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費の大きな増加は新型コロナウイルス感染症対策</a:t>
          </a:r>
          <a:r>
            <a:rPr kumimoji="1" lang="ja-JP" altLang="en-US" sz="1100">
              <a:solidFill>
                <a:schemeClr val="dk1"/>
              </a:solidFill>
              <a:effectLst/>
              <a:latin typeface="+mn-lt"/>
              <a:ea typeface="+mn-ea"/>
              <a:cs typeface="+mn-cs"/>
            </a:rPr>
            <a:t>特別定額給付金</a:t>
          </a:r>
          <a:r>
            <a:rPr kumimoji="1" lang="ja-JP" altLang="ja-JP" sz="1100">
              <a:solidFill>
                <a:schemeClr val="dk1"/>
              </a:solidFill>
              <a:effectLst/>
              <a:latin typeface="+mn-lt"/>
              <a:ea typeface="+mn-ea"/>
              <a:cs typeface="+mn-cs"/>
            </a:rPr>
            <a:t>事業によるものであ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・消防費においては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防災行政無線デジタル化更新事業（</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前年度から増加している。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・大型事業に伴う起債の償還が開始し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公債費が高い水準で推移することが今後数年続くため、引き続き財政措置の有利な起債選択を行い、後年度への実質負担をできるだけ軽減できるよう適正な起債管理に努めていく必要がある。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■財政調整基金残高</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年度までは交付税の合併算定替終了に備えるため、歳出抑制による歳計剰余金を積極的に積み立ててきた</a:t>
          </a:r>
          <a:r>
            <a:rPr kumimoji="1" lang="ja-JP" altLang="en-US" sz="1000">
              <a:solidFill>
                <a:schemeClr val="dk1"/>
              </a:solidFill>
              <a:effectLst/>
              <a:latin typeface="+mn-lt"/>
              <a:ea typeface="+mn-ea"/>
              <a:cs typeface="+mn-cs"/>
            </a:rPr>
            <a:t>ものである</a:t>
          </a:r>
          <a:r>
            <a:rPr kumimoji="1" lang="ja-JP" altLang="ja-JP" sz="1000">
              <a:solidFill>
                <a:schemeClr val="dk1"/>
              </a:solidFill>
              <a:effectLst/>
              <a:latin typeface="+mn-lt"/>
              <a:ea typeface="+mn-ea"/>
              <a:cs typeface="+mn-cs"/>
            </a:rPr>
            <a:t>が、令和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年度においては取崩額が積立額を</a:t>
          </a:r>
          <a:r>
            <a:rPr kumimoji="1" lang="ja-JP" altLang="en-US"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億円上回った。本基金は合併算定替終了に備える目的であることから、より一層効率的な管理に努める必要がある。</a:t>
          </a:r>
          <a:endParaRPr lang="ja-JP" altLang="ja-JP" sz="1100">
            <a:effectLst/>
          </a:endParaRPr>
        </a:p>
        <a:p>
          <a:r>
            <a:rPr kumimoji="1" lang="ja-JP" altLang="ja-JP" sz="1000">
              <a:solidFill>
                <a:schemeClr val="dk1"/>
              </a:solidFill>
              <a:effectLst/>
              <a:latin typeface="+mn-lt"/>
              <a:ea typeface="+mn-ea"/>
              <a:cs typeface="+mn-cs"/>
            </a:rPr>
            <a:t>■実質収支額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歳出全般の抑制等を図っており概ね良好で、引き続き適正な財政運営に努める。</a:t>
          </a:r>
          <a:endParaRPr lang="ja-JP" altLang="ja-JP" sz="1100">
            <a:effectLst/>
          </a:endParaRPr>
        </a:p>
        <a:p>
          <a:r>
            <a:rPr kumimoji="1" lang="ja-JP" altLang="ja-JP" sz="1000">
              <a:solidFill>
                <a:schemeClr val="dk1"/>
              </a:solidFill>
              <a:effectLst/>
              <a:latin typeface="+mn-lt"/>
              <a:ea typeface="+mn-ea"/>
              <a:cs typeface="+mn-cs"/>
            </a:rPr>
            <a:t>■実質単年度収支</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単年度収支が前年度に比べ約</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億円増加したが、積立金の減少により実質単年度収支</a:t>
          </a:r>
          <a:r>
            <a:rPr kumimoji="1" lang="ja-JP" altLang="en-US" sz="1000">
              <a:solidFill>
                <a:schemeClr val="dk1"/>
              </a:solidFill>
              <a:effectLst/>
              <a:latin typeface="+mn-lt"/>
              <a:ea typeface="+mn-ea"/>
              <a:cs typeface="+mn-cs"/>
            </a:rPr>
            <a:t>も▲</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億円となり、基金の取り崩しによる財政運営から脱却できていない。</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一般会計及び関連会計全てにおいて赤字は生じていない。一般会計からの繰出金については、国民健康保険事業及び</a:t>
          </a:r>
          <a:r>
            <a:rPr kumimoji="1" lang="ja-JP" altLang="en-US" sz="1100">
              <a:solidFill>
                <a:schemeClr val="dk1"/>
              </a:solidFill>
              <a:effectLst/>
              <a:latin typeface="+mn-lt"/>
              <a:ea typeface="+mn-ea"/>
              <a:cs typeface="+mn-cs"/>
            </a:rPr>
            <a:t>下水道事業</a:t>
          </a:r>
          <a:r>
            <a:rPr kumimoji="1" lang="ja-JP" altLang="ja-JP" sz="1100">
              <a:solidFill>
                <a:schemeClr val="dk1"/>
              </a:solidFill>
              <a:effectLst/>
              <a:latin typeface="+mn-lt"/>
              <a:ea typeface="+mn-ea"/>
              <a:cs typeface="+mn-cs"/>
            </a:rPr>
            <a:t>は減少しているが、介護保険事業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後期高齢者医療事業は前年度に比べ増加しており、一般会計に対する負担は大きくなっている。各会計においても、事業を検証し、使用料や税等の額の見直し（適正化）等による自主財源の確保など、事業の健全化に繋がる施策に早急に取り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8899043</v>
      </c>
      <c r="BO4" s="426"/>
      <c r="BP4" s="426"/>
      <c r="BQ4" s="426"/>
      <c r="BR4" s="426"/>
      <c r="BS4" s="426"/>
      <c r="BT4" s="426"/>
      <c r="BU4" s="427"/>
      <c r="BV4" s="425">
        <v>7407262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9.8000000000000007</v>
      </c>
      <c r="CU4" s="610"/>
      <c r="CV4" s="610"/>
      <c r="CW4" s="610"/>
      <c r="CX4" s="610"/>
      <c r="CY4" s="610"/>
      <c r="CZ4" s="610"/>
      <c r="DA4" s="611"/>
      <c r="DB4" s="609">
        <v>7.2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8474841</v>
      </c>
      <c r="BO5" s="431"/>
      <c r="BP5" s="431"/>
      <c r="BQ5" s="431"/>
      <c r="BR5" s="431"/>
      <c r="BS5" s="431"/>
      <c r="BT5" s="431"/>
      <c r="BU5" s="432"/>
      <c r="BV5" s="430">
        <v>7099881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98.7</v>
      </c>
      <c r="CU5" s="401"/>
      <c r="CV5" s="401"/>
      <c r="CW5" s="401"/>
      <c r="CX5" s="401"/>
      <c r="CY5" s="401"/>
      <c r="CZ5" s="401"/>
      <c r="DA5" s="402"/>
      <c r="DB5" s="400">
        <v>96.4</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424202</v>
      </c>
      <c r="BO6" s="431"/>
      <c r="BP6" s="431"/>
      <c r="BQ6" s="431"/>
      <c r="BR6" s="431"/>
      <c r="BS6" s="431"/>
      <c r="BT6" s="431"/>
      <c r="BU6" s="432"/>
      <c r="BV6" s="430">
        <v>307381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101.7</v>
      </c>
      <c r="CU6" s="584"/>
      <c r="CV6" s="584"/>
      <c r="CW6" s="584"/>
      <c r="CX6" s="584"/>
      <c r="CY6" s="584"/>
      <c r="CZ6" s="584"/>
      <c r="DA6" s="585"/>
      <c r="DB6" s="583">
        <v>99.4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13892</v>
      </c>
      <c r="BO7" s="431"/>
      <c r="BP7" s="431"/>
      <c r="BQ7" s="431"/>
      <c r="BR7" s="431"/>
      <c r="BS7" s="431"/>
      <c r="BT7" s="431"/>
      <c r="BU7" s="432"/>
      <c r="BV7" s="430">
        <v>15877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4179894</v>
      </c>
      <c r="CU7" s="431"/>
      <c r="CV7" s="431"/>
      <c r="CW7" s="431"/>
      <c r="CX7" s="431"/>
      <c r="CY7" s="431"/>
      <c r="CZ7" s="431"/>
      <c r="DA7" s="432"/>
      <c r="DB7" s="430">
        <v>4069682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410310</v>
      </c>
      <c r="BO8" s="431"/>
      <c r="BP8" s="431"/>
      <c r="BQ8" s="431"/>
      <c r="BR8" s="431"/>
      <c r="BS8" s="431"/>
      <c r="BT8" s="431"/>
      <c r="BU8" s="432"/>
      <c r="BV8" s="430">
        <v>291504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0.28999999999999998</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11094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118806</v>
      </c>
      <c r="BO9" s="431"/>
      <c r="BP9" s="431"/>
      <c r="BQ9" s="431"/>
      <c r="BR9" s="431"/>
      <c r="BS9" s="431"/>
      <c r="BT9" s="431"/>
      <c r="BU9" s="432"/>
      <c r="BV9" s="430">
        <v>-152424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16.2</v>
      </c>
      <c r="CU9" s="401"/>
      <c r="CV9" s="401"/>
      <c r="CW9" s="401"/>
      <c r="CX9" s="401"/>
      <c r="CY9" s="401"/>
      <c r="CZ9" s="401"/>
      <c r="DA9" s="402"/>
      <c r="DB9" s="400">
        <v>14.8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11994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151587</v>
      </c>
      <c r="BO10" s="431"/>
      <c r="BP10" s="431"/>
      <c r="BQ10" s="431"/>
      <c r="BR10" s="431"/>
      <c r="BS10" s="431"/>
      <c r="BT10" s="431"/>
      <c r="BU10" s="432"/>
      <c r="BV10" s="430">
        <v>251074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11551</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450000</v>
      </c>
      <c r="BO12" s="431"/>
      <c r="BP12" s="431"/>
      <c r="BQ12" s="431"/>
      <c r="BR12" s="431"/>
      <c r="BS12" s="431"/>
      <c r="BT12" s="431"/>
      <c r="BU12" s="432"/>
      <c r="BV12" s="430">
        <v>420000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11364</v>
      </c>
      <c r="S13" s="534"/>
      <c r="T13" s="534"/>
      <c r="U13" s="534"/>
      <c r="V13" s="535"/>
      <c r="W13" s="521" t="s">
        <v>141</v>
      </c>
      <c r="X13" s="443"/>
      <c r="Y13" s="443"/>
      <c r="Z13" s="443"/>
      <c r="AA13" s="443"/>
      <c r="AB13" s="444"/>
      <c r="AC13" s="406">
        <v>1603</v>
      </c>
      <c r="AD13" s="407"/>
      <c r="AE13" s="407"/>
      <c r="AF13" s="407"/>
      <c r="AG13" s="408"/>
      <c r="AH13" s="406">
        <v>1704</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-179607</v>
      </c>
      <c r="BO13" s="431"/>
      <c r="BP13" s="431"/>
      <c r="BQ13" s="431"/>
      <c r="BR13" s="431"/>
      <c r="BS13" s="431"/>
      <c r="BT13" s="431"/>
      <c r="BU13" s="432"/>
      <c r="BV13" s="430">
        <v>-321350</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5.9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11791</v>
      </c>
      <c r="S14" s="534"/>
      <c r="T14" s="534"/>
      <c r="U14" s="534"/>
      <c r="V14" s="535"/>
      <c r="W14" s="536"/>
      <c r="X14" s="446"/>
      <c r="Y14" s="446"/>
      <c r="Z14" s="446"/>
      <c r="AA14" s="446"/>
      <c r="AB14" s="447"/>
      <c r="AC14" s="526">
        <v>27.4</v>
      </c>
      <c r="AD14" s="527"/>
      <c r="AE14" s="527"/>
      <c r="AF14" s="527"/>
      <c r="AG14" s="528"/>
      <c r="AH14" s="526">
        <v>28.8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44.2</v>
      </c>
      <c r="CU14" s="538"/>
      <c r="CV14" s="538"/>
      <c r="CW14" s="538"/>
      <c r="CX14" s="538"/>
      <c r="CY14" s="538"/>
      <c r="CZ14" s="538"/>
      <c r="DA14" s="539"/>
      <c r="DB14" s="537">
        <v>39.799999999999997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11596</v>
      </c>
      <c r="S15" s="534"/>
      <c r="T15" s="534"/>
      <c r="U15" s="534"/>
      <c r="V15" s="535"/>
      <c r="W15" s="521" t="s">
        <v>149</v>
      </c>
      <c r="X15" s="443"/>
      <c r="Y15" s="443"/>
      <c r="Z15" s="443"/>
      <c r="AA15" s="443"/>
      <c r="AB15" s="444"/>
      <c r="AC15" s="406">
        <v>1096</v>
      </c>
      <c r="AD15" s="407"/>
      <c r="AE15" s="407"/>
      <c r="AF15" s="407"/>
      <c r="AG15" s="408"/>
      <c r="AH15" s="406">
        <v>1143</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1084040</v>
      </c>
      <c r="BO15" s="426"/>
      <c r="BP15" s="426"/>
      <c r="BQ15" s="426"/>
      <c r="BR15" s="426"/>
      <c r="BS15" s="426"/>
      <c r="BT15" s="426"/>
      <c r="BU15" s="427"/>
      <c r="BV15" s="425">
        <v>1030693</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18.8</v>
      </c>
      <c r="AD16" s="527"/>
      <c r="AE16" s="527"/>
      <c r="AF16" s="527"/>
      <c r="AG16" s="528"/>
      <c r="AH16" s="526">
        <v>19.3</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3769464</v>
      </c>
      <c r="BO16" s="431"/>
      <c r="BP16" s="431"/>
      <c r="BQ16" s="431"/>
      <c r="BR16" s="431"/>
      <c r="BS16" s="431"/>
      <c r="BT16" s="431"/>
      <c r="BU16" s="432"/>
      <c r="BV16" s="430">
        <v>3609033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3141</v>
      </c>
      <c r="AD17" s="407"/>
      <c r="AE17" s="407"/>
      <c r="AF17" s="407"/>
      <c r="AG17" s="408"/>
      <c r="AH17" s="406">
        <v>3078</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1342880</v>
      </c>
      <c r="BO17" s="431"/>
      <c r="BP17" s="431"/>
      <c r="BQ17" s="431"/>
      <c r="BR17" s="431"/>
      <c r="BS17" s="431"/>
      <c r="BT17" s="431"/>
      <c r="BU17" s="432"/>
      <c r="BV17" s="430">
        <v>1293695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33.36</v>
      </c>
      <c r="M18" s="495"/>
      <c r="N18" s="495"/>
      <c r="O18" s="495"/>
      <c r="P18" s="495"/>
      <c r="Q18" s="495"/>
      <c r="R18" s="496"/>
      <c r="S18" s="496"/>
      <c r="T18" s="496"/>
      <c r="U18" s="496"/>
      <c r="V18" s="497"/>
      <c r="W18" s="511"/>
      <c r="X18" s="512"/>
      <c r="Y18" s="512"/>
      <c r="Z18" s="512"/>
      <c r="AA18" s="512"/>
      <c r="AB18" s="522"/>
      <c r="AC18" s="394">
        <v>53.8</v>
      </c>
      <c r="AD18" s="395"/>
      <c r="AE18" s="395"/>
      <c r="AF18" s="395"/>
      <c r="AG18" s="498"/>
      <c r="AH18" s="394">
        <v>51.9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4130981</v>
      </c>
      <c r="BO18" s="431"/>
      <c r="BP18" s="431"/>
      <c r="BQ18" s="431"/>
      <c r="BR18" s="431"/>
      <c r="BS18" s="431"/>
      <c r="BT18" s="431"/>
      <c r="BU18" s="432"/>
      <c r="BV18" s="430">
        <v>3939756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333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5436980</v>
      </c>
      <c r="BO19" s="431"/>
      <c r="BP19" s="431"/>
      <c r="BQ19" s="431"/>
      <c r="BR19" s="431"/>
      <c r="BS19" s="431"/>
      <c r="BT19" s="431"/>
      <c r="BU19" s="432"/>
      <c r="BV19" s="430">
        <v>5139376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3932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7320899</v>
      </c>
      <c r="BO23" s="431"/>
      <c r="BP23" s="431"/>
      <c r="BQ23" s="431"/>
      <c r="BR23" s="431"/>
      <c r="BS23" s="431"/>
      <c r="BT23" s="431"/>
      <c r="BU23" s="432"/>
      <c r="BV23" s="430">
        <v>7471811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7450</v>
      </c>
      <c r="R24" s="407"/>
      <c r="S24" s="407"/>
      <c r="T24" s="407"/>
      <c r="U24" s="407"/>
      <c r="V24" s="408"/>
      <c r="W24" s="472"/>
      <c r="X24" s="463"/>
      <c r="Y24" s="464"/>
      <c r="Z24" s="403" t="s">
        <v>173</v>
      </c>
      <c r="AA24" s="404"/>
      <c r="AB24" s="404"/>
      <c r="AC24" s="404"/>
      <c r="AD24" s="404"/>
      <c r="AE24" s="404"/>
      <c r="AF24" s="404"/>
      <c r="AG24" s="405"/>
      <c r="AH24" s="406">
        <v>113</v>
      </c>
      <c r="AI24" s="407"/>
      <c r="AJ24" s="407"/>
      <c r="AK24" s="407"/>
      <c r="AL24" s="408"/>
      <c r="AM24" s="406">
        <v>338548</v>
      </c>
      <c r="AN24" s="407"/>
      <c r="AO24" s="407"/>
      <c r="AP24" s="407"/>
      <c r="AQ24" s="407"/>
      <c r="AR24" s="408"/>
      <c r="AS24" s="406">
        <v>2996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4835356</v>
      </c>
      <c r="BO24" s="431"/>
      <c r="BP24" s="431"/>
      <c r="BQ24" s="431"/>
      <c r="BR24" s="431"/>
      <c r="BS24" s="431"/>
      <c r="BT24" s="431"/>
      <c r="BU24" s="432"/>
      <c r="BV24" s="430">
        <v>5116817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5740</v>
      </c>
      <c r="R25" s="407"/>
      <c r="S25" s="407"/>
      <c r="T25" s="407"/>
      <c r="U25" s="407"/>
      <c r="V25" s="408"/>
      <c r="W25" s="472"/>
      <c r="X25" s="463"/>
      <c r="Y25" s="464"/>
      <c r="Z25" s="403" t="s">
        <v>176</v>
      </c>
      <c r="AA25" s="404"/>
      <c r="AB25" s="404"/>
      <c r="AC25" s="404"/>
      <c r="AD25" s="404"/>
      <c r="AE25" s="404"/>
      <c r="AF25" s="404"/>
      <c r="AG25" s="405"/>
      <c r="AH25" s="406" t="s">
        <v>138</v>
      </c>
      <c r="AI25" s="407"/>
      <c r="AJ25" s="407"/>
      <c r="AK25" s="407"/>
      <c r="AL25" s="408"/>
      <c r="AM25" s="406" t="s">
        <v>138</v>
      </c>
      <c r="AN25" s="407"/>
      <c r="AO25" s="407"/>
      <c r="AP25" s="407"/>
      <c r="AQ25" s="407"/>
      <c r="AR25" s="408"/>
      <c r="AS25" s="406" t="s">
        <v>129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436979</v>
      </c>
      <c r="BO25" s="426"/>
      <c r="BP25" s="426"/>
      <c r="BQ25" s="426"/>
      <c r="BR25" s="426"/>
      <c r="BS25" s="426"/>
      <c r="BT25" s="426"/>
      <c r="BU25" s="427"/>
      <c r="BV25" s="425">
        <v>1598909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5330</v>
      </c>
      <c r="R26" s="407"/>
      <c r="S26" s="407"/>
      <c r="T26" s="407"/>
      <c r="U26" s="407"/>
      <c r="V26" s="408"/>
      <c r="W26" s="472"/>
      <c r="X26" s="463"/>
      <c r="Y26" s="464"/>
      <c r="Z26" s="403" t="s">
        <v>179</v>
      </c>
      <c r="AA26" s="485"/>
      <c r="AB26" s="485"/>
      <c r="AC26" s="485"/>
      <c r="AD26" s="485"/>
      <c r="AE26" s="485"/>
      <c r="AF26" s="485"/>
      <c r="AG26" s="486"/>
      <c r="AH26" s="406">
        <v>3</v>
      </c>
      <c r="AI26" s="407"/>
      <c r="AJ26" s="407"/>
      <c r="AK26" s="407"/>
      <c r="AL26" s="408"/>
      <c r="AM26" s="406">
        <v>8178</v>
      </c>
      <c r="AN26" s="407"/>
      <c r="AO26" s="407"/>
      <c r="AP26" s="407"/>
      <c r="AQ26" s="407"/>
      <c r="AR26" s="408"/>
      <c r="AS26" s="406">
        <v>2726</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3080</v>
      </c>
      <c r="R27" s="407"/>
      <c r="S27" s="407"/>
      <c r="T27" s="407"/>
      <c r="U27" s="407"/>
      <c r="V27" s="408"/>
      <c r="W27" s="472"/>
      <c r="X27" s="463"/>
      <c r="Y27" s="464"/>
      <c r="Z27" s="403" t="s">
        <v>182</v>
      </c>
      <c r="AA27" s="404"/>
      <c r="AB27" s="404"/>
      <c r="AC27" s="404"/>
      <c r="AD27" s="404"/>
      <c r="AE27" s="404"/>
      <c r="AF27" s="404"/>
      <c r="AG27" s="405"/>
      <c r="AH27" s="406" t="s">
        <v>138</v>
      </c>
      <c r="AI27" s="407"/>
      <c r="AJ27" s="407"/>
      <c r="AK27" s="407"/>
      <c r="AL27" s="408"/>
      <c r="AM27" s="406" t="s">
        <v>129</v>
      </c>
      <c r="AN27" s="407"/>
      <c r="AO27" s="407"/>
      <c r="AP27" s="407"/>
      <c r="AQ27" s="407"/>
      <c r="AR27" s="408"/>
      <c r="AS27" s="406" t="s">
        <v>138</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38964</v>
      </c>
      <c r="BO27" s="434"/>
      <c r="BP27" s="434"/>
      <c r="BQ27" s="434"/>
      <c r="BR27" s="434"/>
      <c r="BS27" s="434"/>
      <c r="BT27" s="434"/>
      <c r="BU27" s="435"/>
      <c r="BV27" s="433">
        <v>53926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2540</v>
      </c>
      <c r="R28" s="407"/>
      <c r="S28" s="407"/>
      <c r="T28" s="407"/>
      <c r="U28" s="407"/>
      <c r="V28" s="408"/>
      <c r="W28" s="472"/>
      <c r="X28" s="463"/>
      <c r="Y28" s="464"/>
      <c r="Z28" s="403" t="s">
        <v>185</v>
      </c>
      <c r="AA28" s="404"/>
      <c r="AB28" s="404"/>
      <c r="AC28" s="404"/>
      <c r="AD28" s="404"/>
      <c r="AE28" s="404"/>
      <c r="AF28" s="404"/>
      <c r="AG28" s="405"/>
      <c r="AH28" s="406" t="s">
        <v>138</v>
      </c>
      <c r="AI28" s="407"/>
      <c r="AJ28" s="407"/>
      <c r="AK28" s="407"/>
      <c r="AL28" s="408"/>
      <c r="AM28" s="406" t="s">
        <v>129</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1737882</v>
      </c>
      <c r="BO28" s="426"/>
      <c r="BP28" s="426"/>
      <c r="BQ28" s="426"/>
      <c r="BR28" s="426"/>
      <c r="BS28" s="426"/>
      <c r="BT28" s="426"/>
      <c r="BU28" s="427"/>
      <c r="BV28" s="425">
        <v>2036295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10</v>
      </c>
      <c r="M29" s="407"/>
      <c r="N29" s="407"/>
      <c r="O29" s="407"/>
      <c r="P29" s="408"/>
      <c r="Q29" s="406">
        <v>2310</v>
      </c>
      <c r="R29" s="407"/>
      <c r="S29" s="407"/>
      <c r="T29" s="407"/>
      <c r="U29" s="407"/>
      <c r="V29" s="408"/>
      <c r="W29" s="473"/>
      <c r="X29" s="474"/>
      <c r="Y29" s="475"/>
      <c r="Z29" s="403" t="s">
        <v>188</v>
      </c>
      <c r="AA29" s="404"/>
      <c r="AB29" s="404"/>
      <c r="AC29" s="404"/>
      <c r="AD29" s="404"/>
      <c r="AE29" s="404"/>
      <c r="AF29" s="404"/>
      <c r="AG29" s="405"/>
      <c r="AH29" s="406">
        <v>113</v>
      </c>
      <c r="AI29" s="407"/>
      <c r="AJ29" s="407"/>
      <c r="AK29" s="407"/>
      <c r="AL29" s="408"/>
      <c r="AM29" s="406">
        <v>338548</v>
      </c>
      <c r="AN29" s="407"/>
      <c r="AO29" s="407"/>
      <c r="AP29" s="407"/>
      <c r="AQ29" s="407"/>
      <c r="AR29" s="408"/>
      <c r="AS29" s="406">
        <v>2996</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67343</v>
      </c>
      <c r="BO29" s="431"/>
      <c r="BP29" s="431"/>
      <c r="BQ29" s="431"/>
      <c r="BR29" s="431"/>
      <c r="BS29" s="431"/>
      <c r="BT29" s="431"/>
      <c r="BU29" s="432"/>
      <c r="BV29" s="430">
        <v>69669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92.5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724033</v>
      </c>
      <c r="BO30" s="434"/>
      <c r="BP30" s="434"/>
      <c r="BQ30" s="434"/>
      <c r="BR30" s="434"/>
      <c r="BS30" s="434"/>
      <c r="BT30" s="434"/>
      <c r="BU30" s="435"/>
      <c r="BV30" s="433">
        <v>592815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197</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宮原まちづくり（株）</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氷川町及び八代市中学校組合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（有）氷川町まちづくり振興会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八代広域行政事務組合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八代生活環境事務組合
（一般会計）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八代生活環境事務組合
（水道事業会計）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熊本県後期高齢者医療広域連合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熊本県後期高齢者医療広域連合
（後期高齢者医療特別会計）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4heLSx9/ZblTgjVgqlJX07PohXdDS1waS5L1xrt4HaiFDcCQqnpY0lPt3bcKIYJaAhwfoJezvej/YbPsZAYNOg==" saltValue="m8IHdNR5IjLxB+ttRCt/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3" t="s">
        <v>573</v>
      </c>
      <c r="D34" s="1213"/>
      <c r="E34" s="1214"/>
      <c r="F34" s="32">
        <v>10.07</v>
      </c>
      <c r="G34" s="33">
        <v>16.48</v>
      </c>
      <c r="H34" s="33">
        <v>10.86</v>
      </c>
      <c r="I34" s="33">
        <v>7.16</v>
      </c>
      <c r="J34" s="34">
        <v>9.81</v>
      </c>
      <c r="K34" s="22"/>
      <c r="L34" s="22"/>
      <c r="M34" s="22"/>
      <c r="N34" s="22"/>
      <c r="O34" s="22"/>
      <c r="P34" s="22"/>
    </row>
    <row r="35" spans="1:16" ht="39" customHeight="1" x14ac:dyDescent="0.15">
      <c r="A35" s="22"/>
      <c r="B35" s="35"/>
      <c r="C35" s="1207" t="s">
        <v>574</v>
      </c>
      <c r="D35" s="1208"/>
      <c r="E35" s="1209"/>
      <c r="F35" s="36">
        <v>4.6500000000000004</v>
      </c>
      <c r="G35" s="37">
        <v>4.9800000000000004</v>
      </c>
      <c r="H35" s="37">
        <v>7</v>
      </c>
      <c r="I35" s="37">
        <v>7.79</v>
      </c>
      <c r="J35" s="38">
        <v>7.68</v>
      </c>
      <c r="K35" s="22"/>
      <c r="L35" s="22"/>
      <c r="M35" s="22"/>
      <c r="N35" s="22"/>
      <c r="O35" s="22"/>
      <c r="P35" s="22"/>
    </row>
    <row r="36" spans="1:16" ht="39" customHeight="1" x14ac:dyDescent="0.15">
      <c r="A36" s="22"/>
      <c r="B36" s="35"/>
      <c r="C36" s="1207" t="s">
        <v>575</v>
      </c>
      <c r="D36" s="1208"/>
      <c r="E36" s="1209"/>
      <c r="F36" s="36">
        <v>2.0699999999999998</v>
      </c>
      <c r="G36" s="37">
        <v>2.27</v>
      </c>
      <c r="H36" s="37">
        <v>3.77</v>
      </c>
      <c r="I36" s="37">
        <v>3.27</v>
      </c>
      <c r="J36" s="38">
        <v>3.77</v>
      </c>
      <c r="K36" s="22"/>
      <c r="L36" s="22"/>
      <c r="M36" s="22"/>
      <c r="N36" s="22"/>
      <c r="O36" s="22"/>
      <c r="P36" s="22"/>
    </row>
    <row r="37" spans="1:16" ht="39" customHeight="1" x14ac:dyDescent="0.15">
      <c r="A37" s="22"/>
      <c r="B37" s="35"/>
      <c r="C37" s="1207" t="s">
        <v>576</v>
      </c>
      <c r="D37" s="1208"/>
      <c r="E37" s="1209"/>
      <c r="F37" s="36">
        <v>0.03</v>
      </c>
      <c r="G37" s="37">
        <v>0.03</v>
      </c>
      <c r="H37" s="37">
        <v>0.04</v>
      </c>
      <c r="I37" s="37">
        <v>0.04</v>
      </c>
      <c r="J37" s="38">
        <v>0.05</v>
      </c>
      <c r="K37" s="22"/>
      <c r="L37" s="22"/>
      <c r="M37" s="22"/>
      <c r="N37" s="22"/>
      <c r="O37" s="22"/>
      <c r="P37" s="22"/>
    </row>
    <row r="38" spans="1:16" ht="39" customHeight="1" x14ac:dyDescent="0.15">
      <c r="A38" s="22"/>
      <c r="B38" s="35"/>
      <c r="C38" s="1207"/>
      <c r="D38" s="1208"/>
      <c r="E38" s="1209"/>
      <c r="F38" s="36"/>
      <c r="G38" s="37"/>
      <c r="H38" s="37"/>
      <c r="I38" s="37"/>
      <c r="J38" s="38"/>
      <c r="K38" s="22"/>
      <c r="L38" s="22"/>
      <c r="M38" s="22"/>
      <c r="N38" s="22"/>
      <c r="O38" s="22"/>
      <c r="P38" s="22"/>
    </row>
    <row r="39" spans="1:16" ht="39" customHeight="1" x14ac:dyDescent="0.15">
      <c r="A39" s="22"/>
      <c r="B39" s="35"/>
      <c r="C39" s="1207"/>
      <c r="D39" s="1208"/>
      <c r="E39" s="1209"/>
      <c r="F39" s="36"/>
      <c r="G39" s="37"/>
      <c r="H39" s="37"/>
      <c r="I39" s="37"/>
      <c r="J39" s="38"/>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577</v>
      </c>
      <c r="D42" s="1208"/>
      <c r="E42" s="1209"/>
      <c r="F42" s="36" t="s">
        <v>521</v>
      </c>
      <c r="G42" s="37" t="s">
        <v>521</v>
      </c>
      <c r="H42" s="37" t="s">
        <v>521</v>
      </c>
      <c r="I42" s="37" t="s">
        <v>521</v>
      </c>
      <c r="J42" s="38" t="s">
        <v>521</v>
      </c>
      <c r="K42" s="22"/>
      <c r="L42" s="22"/>
      <c r="M42" s="22"/>
      <c r="N42" s="22"/>
      <c r="O42" s="22"/>
      <c r="P42" s="22"/>
    </row>
    <row r="43" spans="1:16" ht="39" customHeight="1" thickBot="1" x14ac:dyDescent="0.2">
      <c r="A43" s="22"/>
      <c r="B43" s="40"/>
      <c r="C43" s="1210" t="s">
        <v>578</v>
      </c>
      <c r="D43" s="1211"/>
      <c r="E43" s="1212"/>
      <c r="F43" s="41">
        <v>0.41</v>
      </c>
      <c r="G43" s="42">
        <v>0.51</v>
      </c>
      <c r="H43" s="42">
        <v>0.27</v>
      </c>
      <c r="I43" s="42">
        <v>0.67</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m12oOBjc4cNO9hjKQ/Q6gQ4NX3VXK1NttSSUww1Ti640EZT43WCUD3Fx5sMZpUeuHpMXa3tX03CDNy9Xmk0Q==" saltValue="Jp3QsTIlXElecUw2ccS9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696</v>
      </c>
      <c r="L45" s="60">
        <v>743</v>
      </c>
      <c r="M45" s="60">
        <v>702</v>
      </c>
      <c r="N45" s="60">
        <v>787</v>
      </c>
      <c r="O45" s="61">
        <v>904</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521</v>
      </c>
      <c r="L46" s="64" t="s">
        <v>521</v>
      </c>
      <c r="M46" s="64" t="s">
        <v>521</v>
      </c>
      <c r="N46" s="64" t="s">
        <v>521</v>
      </c>
      <c r="O46" s="65" t="s">
        <v>521</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521</v>
      </c>
      <c r="L47" s="64" t="s">
        <v>521</v>
      </c>
      <c r="M47" s="64" t="s">
        <v>521</v>
      </c>
      <c r="N47" s="64" t="s">
        <v>521</v>
      </c>
      <c r="O47" s="65" t="s">
        <v>521</v>
      </c>
      <c r="P47" s="48"/>
      <c r="Q47" s="48"/>
      <c r="R47" s="48"/>
      <c r="S47" s="48"/>
      <c r="T47" s="48"/>
      <c r="U47" s="48"/>
    </row>
    <row r="48" spans="1:21" ht="30.75" customHeight="1" x14ac:dyDescent="0.15">
      <c r="A48" s="48"/>
      <c r="B48" s="1235"/>
      <c r="C48" s="1236"/>
      <c r="D48" s="62"/>
      <c r="E48" s="1217" t="s">
        <v>15</v>
      </c>
      <c r="F48" s="1217"/>
      <c r="G48" s="1217"/>
      <c r="H48" s="1217"/>
      <c r="I48" s="1217"/>
      <c r="J48" s="1218"/>
      <c r="K48" s="63">
        <v>248</v>
      </c>
      <c r="L48" s="64">
        <v>214</v>
      </c>
      <c r="M48" s="64">
        <v>237</v>
      </c>
      <c r="N48" s="64">
        <v>260</v>
      </c>
      <c r="O48" s="65">
        <v>259</v>
      </c>
      <c r="P48" s="48"/>
      <c r="Q48" s="48"/>
      <c r="R48" s="48"/>
      <c r="S48" s="48"/>
      <c r="T48" s="48"/>
      <c r="U48" s="48"/>
    </row>
    <row r="49" spans="1:21" ht="30.75" customHeight="1" x14ac:dyDescent="0.15">
      <c r="A49" s="48"/>
      <c r="B49" s="1235"/>
      <c r="C49" s="1236"/>
      <c r="D49" s="62"/>
      <c r="E49" s="1217" t="s">
        <v>16</v>
      </c>
      <c r="F49" s="1217"/>
      <c r="G49" s="1217"/>
      <c r="H49" s="1217"/>
      <c r="I49" s="1217"/>
      <c r="J49" s="1218"/>
      <c r="K49" s="63">
        <v>50</v>
      </c>
      <c r="L49" s="64">
        <v>46</v>
      </c>
      <c r="M49" s="64">
        <v>58</v>
      </c>
      <c r="N49" s="64">
        <v>50</v>
      </c>
      <c r="O49" s="65">
        <v>45</v>
      </c>
      <c r="P49" s="48"/>
      <c r="Q49" s="48"/>
      <c r="R49" s="48"/>
      <c r="S49" s="48"/>
      <c r="T49" s="48"/>
      <c r="U49" s="48"/>
    </row>
    <row r="50" spans="1:21" ht="30.75" customHeight="1" x14ac:dyDescent="0.15">
      <c r="A50" s="48"/>
      <c r="B50" s="1235"/>
      <c r="C50" s="1236"/>
      <c r="D50" s="62"/>
      <c r="E50" s="1217" t="s">
        <v>17</v>
      </c>
      <c r="F50" s="1217"/>
      <c r="G50" s="1217"/>
      <c r="H50" s="1217"/>
      <c r="I50" s="1217"/>
      <c r="J50" s="1218"/>
      <c r="K50" s="63">
        <v>4</v>
      </c>
      <c r="L50" s="64">
        <v>2</v>
      </c>
      <c r="M50" s="64">
        <v>2</v>
      </c>
      <c r="N50" s="64">
        <v>3</v>
      </c>
      <c r="O50" s="65">
        <v>2</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521</v>
      </c>
      <c r="L51" s="64" t="s">
        <v>521</v>
      </c>
      <c r="M51" s="64" t="s">
        <v>521</v>
      </c>
      <c r="N51" s="64" t="s">
        <v>521</v>
      </c>
      <c r="O51" s="65" t="s">
        <v>521</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811</v>
      </c>
      <c r="L52" s="64">
        <v>852</v>
      </c>
      <c r="M52" s="64">
        <v>811</v>
      </c>
      <c r="N52" s="64">
        <v>859</v>
      </c>
      <c r="O52" s="65">
        <v>841</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187</v>
      </c>
      <c r="L53" s="69">
        <v>153</v>
      </c>
      <c r="M53" s="69">
        <v>188</v>
      </c>
      <c r="N53" s="69">
        <v>241</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3" t="s">
        <v>25</v>
      </c>
      <c r="C57" s="1224"/>
      <c r="D57" s="1227" t="s">
        <v>26</v>
      </c>
      <c r="E57" s="1228"/>
      <c r="F57" s="1228"/>
      <c r="G57" s="1228"/>
      <c r="H57" s="1228"/>
      <c r="I57" s="1228"/>
      <c r="J57" s="1229"/>
      <c r="K57" s="83"/>
      <c r="L57" s="84"/>
      <c r="M57" s="84"/>
      <c r="N57" s="84"/>
      <c r="O57" s="85"/>
    </row>
    <row r="58" spans="1:21" ht="31.5" customHeight="1" thickBot="1" x14ac:dyDescent="0.2">
      <c r="B58" s="1225"/>
      <c r="C58" s="1226"/>
      <c r="D58" s="1230" t="s">
        <v>27</v>
      </c>
      <c r="E58" s="1231"/>
      <c r="F58" s="1231"/>
      <c r="G58" s="1231"/>
      <c r="H58" s="1231"/>
      <c r="I58" s="1231"/>
      <c r="J58" s="123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dg1BGULDH58JPL9wiBcRlxLcbfAtmmJyJ9J9wgCWMscmZbFrfJp7bqEQ5VZCJbwhQfs9AasrKzxAEfSdZ0ng==" saltValue="9OyPmo+wxdnxyNoJ1lwp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3" t="s">
        <v>30</v>
      </c>
      <c r="C41" s="1254"/>
      <c r="D41" s="102"/>
      <c r="E41" s="1255" t="s">
        <v>31</v>
      </c>
      <c r="F41" s="1255"/>
      <c r="G41" s="1255"/>
      <c r="H41" s="1256"/>
      <c r="I41" s="103">
        <v>6438</v>
      </c>
      <c r="J41" s="104">
        <v>6998</v>
      </c>
      <c r="K41" s="104">
        <v>7461</v>
      </c>
      <c r="L41" s="104">
        <v>7472</v>
      </c>
      <c r="M41" s="105">
        <v>7321</v>
      </c>
    </row>
    <row r="42" spans="2:13" ht="27.75" customHeight="1" x14ac:dyDescent="0.15">
      <c r="B42" s="1243"/>
      <c r="C42" s="1244"/>
      <c r="D42" s="106"/>
      <c r="E42" s="1247" t="s">
        <v>32</v>
      </c>
      <c r="F42" s="1247"/>
      <c r="G42" s="1247"/>
      <c r="H42" s="1248"/>
      <c r="I42" s="107" t="s">
        <v>521</v>
      </c>
      <c r="J42" s="108" t="s">
        <v>521</v>
      </c>
      <c r="K42" s="108" t="s">
        <v>521</v>
      </c>
      <c r="L42" s="108" t="s">
        <v>521</v>
      </c>
      <c r="M42" s="109" t="s">
        <v>521</v>
      </c>
    </row>
    <row r="43" spans="2:13" ht="27.75" customHeight="1" x14ac:dyDescent="0.15">
      <c r="B43" s="1243"/>
      <c r="C43" s="1244"/>
      <c r="D43" s="106"/>
      <c r="E43" s="1247" t="s">
        <v>33</v>
      </c>
      <c r="F43" s="1247"/>
      <c r="G43" s="1247"/>
      <c r="H43" s="1248"/>
      <c r="I43" s="107">
        <v>3362</v>
      </c>
      <c r="J43" s="108">
        <v>3102</v>
      </c>
      <c r="K43" s="108">
        <v>3012</v>
      </c>
      <c r="L43" s="108">
        <v>3063</v>
      </c>
      <c r="M43" s="109">
        <v>3080</v>
      </c>
    </row>
    <row r="44" spans="2:13" ht="27.75" customHeight="1" x14ac:dyDescent="0.15">
      <c r="B44" s="1243"/>
      <c r="C44" s="1244"/>
      <c r="D44" s="106"/>
      <c r="E44" s="1247" t="s">
        <v>34</v>
      </c>
      <c r="F44" s="1247"/>
      <c r="G44" s="1247"/>
      <c r="H44" s="1248"/>
      <c r="I44" s="107">
        <v>279</v>
      </c>
      <c r="J44" s="108">
        <v>251</v>
      </c>
      <c r="K44" s="108">
        <v>226</v>
      </c>
      <c r="L44" s="108">
        <v>233</v>
      </c>
      <c r="M44" s="109">
        <v>204</v>
      </c>
    </row>
    <row r="45" spans="2:13" ht="27.75" customHeight="1" x14ac:dyDescent="0.15">
      <c r="B45" s="1243"/>
      <c r="C45" s="1244"/>
      <c r="D45" s="106"/>
      <c r="E45" s="1247" t="s">
        <v>35</v>
      </c>
      <c r="F45" s="1247"/>
      <c r="G45" s="1247"/>
      <c r="H45" s="1248"/>
      <c r="I45" s="107">
        <v>886</v>
      </c>
      <c r="J45" s="108">
        <v>854</v>
      </c>
      <c r="K45" s="108">
        <v>798</v>
      </c>
      <c r="L45" s="108">
        <v>734</v>
      </c>
      <c r="M45" s="109">
        <v>680</v>
      </c>
    </row>
    <row r="46" spans="2:13" ht="27.75" customHeight="1" x14ac:dyDescent="0.15">
      <c r="B46" s="1243"/>
      <c r="C46" s="1244"/>
      <c r="D46" s="110"/>
      <c r="E46" s="1247" t="s">
        <v>36</v>
      </c>
      <c r="F46" s="1247"/>
      <c r="G46" s="1247"/>
      <c r="H46" s="1248"/>
      <c r="I46" s="107" t="s">
        <v>521</v>
      </c>
      <c r="J46" s="108" t="s">
        <v>521</v>
      </c>
      <c r="K46" s="108" t="s">
        <v>521</v>
      </c>
      <c r="L46" s="108" t="s">
        <v>521</v>
      </c>
      <c r="M46" s="109" t="s">
        <v>521</v>
      </c>
    </row>
    <row r="47" spans="2:13" ht="27.75" customHeight="1" x14ac:dyDescent="0.15">
      <c r="B47" s="1243"/>
      <c r="C47" s="1244"/>
      <c r="D47" s="111"/>
      <c r="E47" s="1257" t="s">
        <v>37</v>
      </c>
      <c r="F47" s="1258"/>
      <c r="G47" s="1258"/>
      <c r="H47" s="1259"/>
      <c r="I47" s="107" t="s">
        <v>521</v>
      </c>
      <c r="J47" s="108" t="s">
        <v>521</v>
      </c>
      <c r="K47" s="108" t="s">
        <v>521</v>
      </c>
      <c r="L47" s="108" t="s">
        <v>521</v>
      </c>
      <c r="M47" s="109" t="s">
        <v>521</v>
      </c>
    </row>
    <row r="48" spans="2:13" ht="27.75" customHeight="1" x14ac:dyDescent="0.15">
      <c r="B48" s="1243"/>
      <c r="C48" s="1244"/>
      <c r="D48" s="106"/>
      <c r="E48" s="1247" t="s">
        <v>38</v>
      </c>
      <c r="F48" s="1247"/>
      <c r="G48" s="1247"/>
      <c r="H48" s="1248"/>
      <c r="I48" s="107" t="s">
        <v>521</v>
      </c>
      <c r="J48" s="108" t="s">
        <v>521</v>
      </c>
      <c r="K48" s="108" t="s">
        <v>521</v>
      </c>
      <c r="L48" s="108" t="s">
        <v>521</v>
      </c>
      <c r="M48" s="109" t="s">
        <v>521</v>
      </c>
    </row>
    <row r="49" spans="2:13" ht="27.75" customHeight="1" x14ac:dyDescent="0.15">
      <c r="B49" s="1245"/>
      <c r="C49" s="1246"/>
      <c r="D49" s="106"/>
      <c r="E49" s="1247" t="s">
        <v>39</v>
      </c>
      <c r="F49" s="1247"/>
      <c r="G49" s="1247"/>
      <c r="H49" s="1248"/>
      <c r="I49" s="107" t="s">
        <v>521</v>
      </c>
      <c r="J49" s="108" t="s">
        <v>521</v>
      </c>
      <c r="K49" s="108" t="s">
        <v>521</v>
      </c>
      <c r="L49" s="108" t="s">
        <v>521</v>
      </c>
      <c r="M49" s="109" t="s">
        <v>521</v>
      </c>
    </row>
    <row r="50" spans="2:13" ht="27.75" customHeight="1" x14ac:dyDescent="0.15">
      <c r="B50" s="1241" t="s">
        <v>40</v>
      </c>
      <c r="C50" s="1242"/>
      <c r="D50" s="112"/>
      <c r="E50" s="1247" t="s">
        <v>41</v>
      </c>
      <c r="F50" s="1247"/>
      <c r="G50" s="1247"/>
      <c r="H50" s="1248"/>
      <c r="I50" s="107">
        <v>2696</v>
      </c>
      <c r="J50" s="108">
        <v>2454</v>
      </c>
      <c r="K50" s="108">
        <v>2547</v>
      </c>
      <c r="L50" s="108">
        <v>2489</v>
      </c>
      <c r="M50" s="109">
        <v>2280</v>
      </c>
    </row>
    <row r="51" spans="2:13" ht="27.75" customHeight="1" x14ac:dyDescent="0.15">
      <c r="B51" s="1243"/>
      <c r="C51" s="1244"/>
      <c r="D51" s="106"/>
      <c r="E51" s="1247" t="s">
        <v>42</v>
      </c>
      <c r="F51" s="1247"/>
      <c r="G51" s="1247"/>
      <c r="H51" s="1248"/>
      <c r="I51" s="107">
        <v>228</v>
      </c>
      <c r="J51" s="108">
        <v>221</v>
      </c>
      <c r="K51" s="108">
        <v>187</v>
      </c>
      <c r="L51" s="108">
        <v>184</v>
      </c>
      <c r="M51" s="109">
        <v>163</v>
      </c>
    </row>
    <row r="52" spans="2:13" ht="27.75" customHeight="1" x14ac:dyDescent="0.15">
      <c r="B52" s="1245"/>
      <c r="C52" s="1246"/>
      <c r="D52" s="106"/>
      <c r="E52" s="1247" t="s">
        <v>43</v>
      </c>
      <c r="F52" s="1247"/>
      <c r="G52" s="1247"/>
      <c r="H52" s="1248"/>
      <c r="I52" s="107">
        <v>7410</v>
      </c>
      <c r="J52" s="108">
        <v>7629</v>
      </c>
      <c r="K52" s="108">
        <v>7762</v>
      </c>
      <c r="L52" s="108">
        <v>7541</v>
      </c>
      <c r="M52" s="109">
        <v>7356</v>
      </c>
    </row>
    <row r="53" spans="2:13" ht="27.75" customHeight="1" thickBot="1" x14ac:dyDescent="0.2">
      <c r="B53" s="1249" t="s">
        <v>44</v>
      </c>
      <c r="C53" s="1250"/>
      <c r="D53" s="113"/>
      <c r="E53" s="1251" t="s">
        <v>45</v>
      </c>
      <c r="F53" s="1251"/>
      <c r="G53" s="1251"/>
      <c r="H53" s="1252"/>
      <c r="I53" s="114">
        <v>630</v>
      </c>
      <c r="J53" s="115">
        <v>900</v>
      </c>
      <c r="K53" s="115">
        <v>1000</v>
      </c>
      <c r="L53" s="115">
        <v>1288</v>
      </c>
      <c r="M53" s="116">
        <v>1486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Fyec6e2Rht2bmC4bqpj3tXOGqf1XPwTRKhMVM4Cl+IDo397YhZn5yvVFO30fGzY1GMvqJn7a4WCIM4paQ7Pg==" saltValue="g3GhZUUpVrRye7/HILRJ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2205</v>
      </c>
      <c r="G55" s="128">
        <v>2036</v>
      </c>
      <c r="H55" s="129">
        <v>1738</v>
      </c>
    </row>
    <row r="56" spans="2:8" ht="52.5" customHeight="1" x14ac:dyDescent="0.15">
      <c r="B56" s="130"/>
      <c r="C56" s="1267" t="s">
        <v>49</v>
      </c>
      <c r="D56" s="1267"/>
      <c r="E56" s="1268"/>
      <c r="F56" s="131">
        <v>70</v>
      </c>
      <c r="G56" s="131">
        <v>70</v>
      </c>
      <c r="H56" s="132">
        <v>67</v>
      </c>
    </row>
    <row r="57" spans="2:8" ht="53.25" customHeight="1" x14ac:dyDescent="0.15">
      <c r="B57" s="130"/>
      <c r="C57" s="1269" t="s">
        <v>50</v>
      </c>
      <c r="D57" s="1269"/>
      <c r="E57" s="1270"/>
      <c r="F57" s="133">
        <v>608</v>
      </c>
      <c r="G57" s="133">
        <v>593</v>
      </c>
      <c r="H57" s="134">
        <v>724</v>
      </c>
    </row>
    <row r="58" spans="2:8" ht="45.75" customHeight="1" x14ac:dyDescent="0.15">
      <c r="B58" s="135"/>
      <c r="C58" s="1260" t="s">
        <v>602</v>
      </c>
      <c r="D58" s="1261"/>
      <c r="E58" s="1262"/>
      <c r="F58" s="136">
        <v>16</v>
      </c>
      <c r="G58" s="136">
        <v>75</v>
      </c>
      <c r="H58" s="137">
        <v>169</v>
      </c>
    </row>
    <row r="59" spans="2:8" ht="45.75" customHeight="1" x14ac:dyDescent="0.15">
      <c r="B59" s="135"/>
      <c r="C59" s="1260" t="s">
        <v>604</v>
      </c>
      <c r="D59" s="1261"/>
      <c r="E59" s="1262"/>
      <c r="F59" s="136">
        <v>0</v>
      </c>
      <c r="G59" s="136">
        <v>0</v>
      </c>
      <c r="H59" s="137">
        <v>96</v>
      </c>
    </row>
    <row r="60" spans="2:8" ht="45.75" customHeight="1" x14ac:dyDescent="0.15">
      <c r="B60" s="135"/>
      <c r="C60" s="1260" t="s">
        <v>603</v>
      </c>
      <c r="D60" s="1261"/>
      <c r="E60" s="1262"/>
      <c r="F60" s="136">
        <v>39</v>
      </c>
      <c r="G60" s="136">
        <v>26</v>
      </c>
      <c r="H60" s="137">
        <v>26</v>
      </c>
    </row>
    <row r="61" spans="2:8" ht="45.75" customHeight="1" x14ac:dyDescent="0.15">
      <c r="B61" s="135"/>
      <c r="C61" s="1260" t="s">
        <v>601</v>
      </c>
      <c r="D61" s="1261"/>
      <c r="E61" s="1262"/>
      <c r="F61" s="136">
        <v>474</v>
      </c>
      <c r="G61" s="136">
        <v>413</v>
      </c>
      <c r="H61" s="137">
        <v>348</v>
      </c>
    </row>
    <row r="62" spans="2:8" ht="45.75" customHeight="1" thickBot="1" x14ac:dyDescent="0.2">
      <c r="B62" s="138"/>
      <c r="C62" s="1260" t="s">
        <v>605</v>
      </c>
      <c r="D62" s="1261"/>
      <c r="E62" s="1262"/>
      <c r="F62" s="139">
        <v>47</v>
      </c>
      <c r="G62" s="139">
        <v>46</v>
      </c>
      <c r="H62" s="140">
        <v>29</v>
      </c>
    </row>
    <row r="63" spans="2:8" ht="52.5" customHeight="1" thickBot="1" x14ac:dyDescent="0.2">
      <c r="B63" s="141"/>
      <c r="C63" s="1263" t="s">
        <v>51</v>
      </c>
      <c r="D63" s="1263"/>
      <c r="E63" s="1264"/>
      <c r="F63" s="142">
        <v>2882</v>
      </c>
      <c r="G63" s="142">
        <v>2699</v>
      </c>
      <c r="H63" s="143">
        <v>2529</v>
      </c>
    </row>
    <row r="64" spans="2:8" ht="15" customHeight="1" x14ac:dyDescent="0.15"/>
  </sheetData>
  <sheetProtection algorithmName="SHA-512" hashValue="4pY4W2Z3uP1v8b6M1X9Z0IXsAgYKyXkQNROPv6SU8I13SteqnIUIy6MvxR92sF/RZZP8/kdp9zsVCGr5QEzu6g==" saltValue="/2SHqZdJmcC2ROfl6IB3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51406</v>
      </c>
      <c r="E3" s="162"/>
      <c r="F3" s="163">
        <v>107537</v>
      </c>
      <c r="G3" s="164"/>
      <c r="H3" s="165"/>
    </row>
    <row r="4" spans="1:8" x14ac:dyDescent="0.15">
      <c r="A4" s="166"/>
      <c r="B4" s="167"/>
      <c r="C4" s="168"/>
      <c r="D4" s="169">
        <v>28061</v>
      </c>
      <c r="E4" s="170"/>
      <c r="F4" s="171">
        <v>57923</v>
      </c>
      <c r="G4" s="172"/>
      <c r="H4" s="173"/>
    </row>
    <row r="5" spans="1:8" x14ac:dyDescent="0.15">
      <c r="A5" s="154" t="s">
        <v>555</v>
      </c>
      <c r="B5" s="159"/>
      <c r="C5" s="160"/>
      <c r="D5" s="161">
        <v>85029</v>
      </c>
      <c r="E5" s="162"/>
      <c r="F5" s="163">
        <v>113913</v>
      </c>
      <c r="G5" s="164"/>
      <c r="H5" s="165"/>
    </row>
    <row r="6" spans="1:8" x14ac:dyDescent="0.15">
      <c r="A6" s="166"/>
      <c r="B6" s="167"/>
      <c r="C6" s="168"/>
      <c r="D6" s="169">
        <v>58663</v>
      </c>
      <c r="E6" s="170"/>
      <c r="F6" s="171">
        <v>53160</v>
      </c>
      <c r="G6" s="172"/>
      <c r="H6" s="173"/>
    </row>
    <row r="7" spans="1:8" x14ac:dyDescent="0.15">
      <c r="A7" s="154" t="s">
        <v>556</v>
      </c>
      <c r="B7" s="159"/>
      <c r="C7" s="160"/>
      <c r="D7" s="161">
        <v>127430</v>
      </c>
      <c r="E7" s="162"/>
      <c r="F7" s="163">
        <v>115050</v>
      </c>
      <c r="G7" s="164"/>
      <c r="H7" s="165"/>
    </row>
    <row r="8" spans="1:8" x14ac:dyDescent="0.15">
      <c r="A8" s="166"/>
      <c r="B8" s="167"/>
      <c r="C8" s="168"/>
      <c r="D8" s="169">
        <v>86288</v>
      </c>
      <c r="E8" s="170"/>
      <c r="F8" s="171">
        <v>53792</v>
      </c>
      <c r="G8" s="172"/>
      <c r="H8" s="173"/>
    </row>
    <row r="9" spans="1:8" x14ac:dyDescent="0.15">
      <c r="A9" s="154" t="s">
        <v>557</v>
      </c>
      <c r="B9" s="159"/>
      <c r="C9" s="160"/>
      <c r="D9" s="161">
        <v>91532</v>
      </c>
      <c r="E9" s="162"/>
      <c r="F9" s="163">
        <v>118252</v>
      </c>
      <c r="G9" s="164"/>
      <c r="H9" s="165"/>
    </row>
    <row r="10" spans="1:8" x14ac:dyDescent="0.15">
      <c r="A10" s="166"/>
      <c r="B10" s="167"/>
      <c r="C10" s="168"/>
      <c r="D10" s="169">
        <v>50783</v>
      </c>
      <c r="E10" s="170"/>
      <c r="F10" s="171">
        <v>49994</v>
      </c>
      <c r="G10" s="172"/>
      <c r="H10" s="173"/>
    </row>
    <row r="11" spans="1:8" x14ac:dyDescent="0.15">
      <c r="A11" s="154" t="s">
        <v>558</v>
      </c>
      <c r="B11" s="159"/>
      <c r="C11" s="160"/>
      <c r="D11" s="161">
        <v>79541</v>
      </c>
      <c r="E11" s="162"/>
      <c r="F11" s="163">
        <v>120302</v>
      </c>
      <c r="G11" s="164"/>
      <c r="H11" s="165"/>
    </row>
    <row r="12" spans="1:8" x14ac:dyDescent="0.15">
      <c r="A12" s="166"/>
      <c r="B12" s="167"/>
      <c r="C12" s="174"/>
      <c r="D12" s="169">
        <v>56672</v>
      </c>
      <c r="E12" s="170"/>
      <c r="F12" s="171">
        <v>59328</v>
      </c>
      <c r="G12" s="172"/>
      <c r="H12" s="173"/>
    </row>
    <row r="13" spans="1:8" x14ac:dyDescent="0.15">
      <c r="A13" s="154"/>
      <c r="B13" s="159"/>
      <c r="C13" s="175"/>
      <c r="D13" s="176">
        <v>86988</v>
      </c>
      <c r="E13" s="177"/>
      <c r="F13" s="178">
        <v>115011</v>
      </c>
      <c r="G13" s="179"/>
      <c r="H13" s="165"/>
    </row>
    <row r="14" spans="1:8" x14ac:dyDescent="0.15">
      <c r="A14" s="166"/>
      <c r="B14" s="167"/>
      <c r="C14" s="168"/>
      <c r="D14" s="169">
        <v>56093</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10.07</v>
      </c>
      <c r="C19" s="180">
        <f>ROUND(VALUE(SUBSTITUTE(実質収支比率等に係る経年分析!G$48,"▲","-")),2)</f>
        <v>16.48</v>
      </c>
      <c r="D19" s="180">
        <f>ROUND(VALUE(SUBSTITUTE(実質収支比率等に係る経年分析!H$48,"▲","-")),2)</f>
        <v>10.86</v>
      </c>
      <c r="E19" s="180">
        <f>ROUND(VALUE(SUBSTITUTE(実質収支比率等に係る経年分析!I$48,"▲","-")),2)</f>
        <v>7.16</v>
      </c>
      <c r="F19" s="180">
        <f>ROUND(VALUE(SUBSTITUTE(実質収支比率等に係る経年分析!J$48,"▲","-")),2)</f>
        <v>9.82</v>
      </c>
    </row>
    <row r="20" spans="1:11" x14ac:dyDescent="0.15">
      <c r="A20" s="180" t="s">
        <v>55</v>
      </c>
      <c r="B20" s="180">
        <f>ROUND(VALUE(SUBSTITUTE(実質収支比率等に係る経年分析!F$47,"▲","-")),2)</f>
        <v>57.38</v>
      </c>
      <c r="C20" s="180">
        <f>ROUND(VALUE(SUBSTITUTE(実質収支比率等に係る経年分析!G$47,"▲","-")),2)</f>
        <v>51.11</v>
      </c>
      <c r="D20" s="180">
        <f>ROUND(VALUE(SUBSTITUTE(実質収支比率等に係る経年分析!H$47,"▲","-")),2)</f>
        <v>53.96</v>
      </c>
      <c r="E20" s="180">
        <f>ROUND(VALUE(SUBSTITUTE(実質収支比率等に係る経年分析!I$47,"▲","-")),2)</f>
        <v>50.04</v>
      </c>
      <c r="F20" s="180">
        <f>ROUND(VALUE(SUBSTITUTE(実質収支比率等に係る経年分析!J$47,"▲","-")),2)</f>
        <v>41.58</v>
      </c>
    </row>
    <row r="21" spans="1:11" x14ac:dyDescent="0.15">
      <c r="A21" s="180" t="s">
        <v>56</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-3.89</v>
      </c>
      <c r="E21" s="180">
        <f>IF(ISNUMBER(VALUE(SUBSTITUTE(実質収支比率等に係る経年分析!I$49,"▲","-"))),ROUND(VALUE(SUBSTITUTE(実質収支比率等に係る経年分析!I$49,"▲","-")),2),NA())</f>
        <v>-7.9</v>
      </c>
      <c r="F21" s="180">
        <f>IF(ISNUMBER(VALUE(SUBSTITUTE(実質収支比率等に係る経年分析!J$49,"▲","-"))),ROUND(VALUE(SUBSTITUTE(実質収支比率等に係る経年分析!J$49,"▲","-")),2),NA())</f>
        <v>-4.3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4.6500000000000004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811</v>
      </c>
      <c r="E42" s="182"/>
      <c r="F42" s="182"/>
      <c r="G42" s="182">
        <f>'実質公債費比率（分子）の構造'!L$52</f>
        <v>852</v>
      </c>
      <c r="H42" s="182"/>
      <c r="I42" s="182"/>
      <c r="J42" s="182">
        <f>'実質公債費比率（分子）の構造'!M$52</f>
        <v>811</v>
      </c>
      <c r="K42" s="182"/>
      <c r="L42" s="182"/>
      <c r="M42" s="182">
        <f>'実質公債費比率（分子）の構造'!N$52</f>
        <v>859</v>
      </c>
      <c r="N42" s="182"/>
      <c r="O42" s="182"/>
      <c r="P42" s="182">
        <f>'実質公債費比率（分子）の構造'!O$52</f>
        <v>841</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2</v>
      </c>
      <c r="F44" s="182"/>
      <c r="G44" s="182"/>
      <c r="H44" s="182">
        <f>'実質公債費比率（分子）の構造'!M$50</f>
        <v>2</v>
      </c>
      <c r="I44" s="182"/>
      <c r="J44" s="182"/>
      <c r="K44" s="182">
        <f>'実質公債費比率（分子）の構造'!N$50</f>
        <v>3</v>
      </c>
      <c r="L44" s="182"/>
      <c r="M44" s="182"/>
      <c r="N44" s="182">
        <f>'実質公債費比率（分子）の構造'!O$50</f>
        <v>2</v>
      </c>
      <c r="O44" s="182"/>
      <c r="P44" s="182"/>
    </row>
    <row r="45" spans="1:16" x14ac:dyDescent="0.15">
      <c r="A45" s="182" t="s">
        <v>65</v>
      </c>
      <c r="B45" s="182">
        <f>'実質公債費比率（分子）の構造'!K$49</f>
        <v>50</v>
      </c>
      <c r="C45" s="182"/>
      <c r="D45" s="182"/>
      <c r="E45" s="182">
        <f>'実質公債費比率（分子）の構造'!L$49</f>
        <v>46</v>
      </c>
      <c r="F45" s="182"/>
      <c r="G45" s="182"/>
      <c r="H45" s="182">
        <f>'実質公債費比率（分子）の構造'!M$49</f>
        <v>58</v>
      </c>
      <c r="I45" s="182"/>
      <c r="J45" s="182"/>
      <c r="K45" s="182">
        <f>'実質公債費比率（分子）の構造'!N$49</f>
        <v>50</v>
      </c>
      <c r="L45" s="182"/>
      <c r="M45" s="182"/>
      <c r="N45" s="182">
        <f>'実質公債費比率（分子）の構造'!O$49</f>
        <v>45</v>
      </c>
      <c r="O45" s="182"/>
      <c r="P45" s="182"/>
    </row>
    <row r="46" spans="1:16" x14ac:dyDescent="0.15">
      <c r="A46" s="182" t="s">
        <v>66</v>
      </c>
      <c r="B46" s="182">
        <f>'実質公債費比率（分子）の構造'!K$48</f>
        <v>248</v>
      </c>
      <c r="C46" s="182"/>
      <c r="D46" s="182"/>
      <c r="E46" s="182">
        <f>'実質公債費比率（分子）の構造'!L$48</f>
        <v>214</v>
      </c>
      <c r="F46" s="182"/>
      <c r="G46" s="182"/>
      <c r="H46" s="182">
        <f>'実質公債費比率（分子）の構造'!M$48</f>
        <v>237</v>
      </c>
      <c r="I46" s="182"/>
      <c r="J46" s="182"/>
      <c r="K46" s="182">
        <f>'実質公債費比率（分子）の構造'!N$48</f>
        <v>260</v>
      </c>
      <c r="L46" s="182"/>
      <c r="M46" s="182"/>
      <c r="N46" s="182">
        <f>'実質公債費比率（分子）の構造'!O$48</f>
        <v>259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696</v>
      </c>
      <c r="C49" s="182"/>
      <c r="D49" s="182"/>
      <c r="E49" s="182">
        <f>'実質公債費比率（分子）の構造'!L$45</f>
        <v>743</v>
      </c>
      <c r="F49" s="182"/>
      <c r="G49" s="182"/>
      <c r="H49" s="182">
        <f>'実質公債費比率（分子）の構造'!M$45</f>
        <v>702</v>
      </c>
      <c r="I49" s="182"/>
      <c r="J49" s="182"/>
      <c r="K49" s="182">
        <f>'実質公債費比率（分子）の構造'!N$45</f>
        <v>787</v>
      </c>
      <c r="L49" s="182"/>
      <c r="M49" s="182"/>
      <c r="N49" s="182">
        <f>'実質公債費比率（分子）の構造'!O$45</f>
        <v>904</v>
      </c>
      <c r="O49" s="182"/>
      <c r="P49" s="182"/>
    </row>
    <row r="50" spans="1:16" x14ac:dyDescent="0.15">
      <c r="A50" s="182" t="s">
        <v>70</v>
      </c>
      <c r="B50" s="182" t="e">
        <f>NA()</f>
        <v>#N/A</v>
      </c>
      <c r="C50" s="182">
        <f>IF(ISNUMBER('実質公債費比率（分子）の構造'!K$53),'実質公債費比率（分子）の構造'!K$53,NA())</f>
        <v>187</v>
      </c>
      <c r="D50" s="182" t="e">
        <f>NA()</f>
        <v>#N/A</v>
      </c>
      <c r="E50" s="182" t="e">
        <f>NA()</f>
        <v>#N/A</v>
      </c>
      <c r="F50" s="182">
        <f>IF(ISNUMBER('実質公債費比率（分子）の構造'!L$53),'実質公債費比率（分子）の構造'!L$53,NA())</f>
        <v>153</v>
      </c>
      <c r="G50" s="182" t="e">
        <f>NA()</f>
        <v>#N/A</v>
      </c>
      <c r="H50" s="182" t="e">
        <f>NA()</f>
        <v>#N/A</v>
      </c>
      <c r="I50" s="182">
        <f>IF(ISNUMBER('実質公債費比率（分子）の構造'!M$53),'実質公債費比率（分子）の構造'!M$53,NA())</f>
        <v>188</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369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7410</v>
      </c>
      <c r="E56" s="181"/>
      <c r="F56" s="181"/>
      <c r="G56" s="181">
        <f>'将来負担比率（分子）の構造'!J$52</f>
        <v>7629</v>
      </c>
      <c r="H56" s="181"/>
      <c r="I56" s="181"/>
      <c r="J56" s="181">
        <f>'将来負担比率（分子）の構造'!K$52</f>
        <v>7762</v>
      </c>
      <c r="K56" s="181"/>
      <c r="L56" s="181"/>
      <c r="M56" s="181">
        <f>'将来負担比率（分子）の構造'!L$52</f>
        <v>7541</v>
      </c>
      <c r="N56" s="181"/>
      <c r="O56" s="181"/>
      <c r="P56" s="181">
        <f>'将来負担比率（分子）の構造'!M$52</f>
        <v>7356</v>
      </c>
    </row>
    <row r="57" spans="1:16" x14ac:dyDescent="0.15">
      <c r="A57" s="181" t="s">
        <v>42</v>
      </c>
      <c r="B57" s="181"/>
      <c r="C57" s="181"/>
      <c r="D57" s="181">
        <f>'将来負担比率（分子）の構造'!I$51</f>
        <v>228</v>
      </c>
      <c r="E57" s="181"/>
      <c r="F57" s="181"/>
      <c r="G57" s="181">
        <f>'将来負担比率（分子）の構造'!J$51</f>
        <v>221</v>
      </c>
      <c r="H57" s="181"/>
      <c r="I57" s="181"/>
      <c r="J57" s="181">
        <f>'将来負担比率（分子）の構造'!K$51</f>
        <v>187</v>
      </c>
      <c r="K57" s="181"/>
      <c r="L57" s="181"/>
      <c r="M57" s="181">
        <f>'将来負担比率（分子）の構造'!L$51</f>
        <v>184</v>
      </c>
      <c r="N57" s="181"/>
      <c r="O57" s="181"/>
      <c r="P57" s="181">
        <f>'将来負担比率（分子）の構造'!M$51</f>
        <v>163</v>
      </c>
    </row>
    <row r="58" spans="1:16" x14ac:dyDescent="0.15">
      <c r="A58" s="181" t="s">
        <v>41</v>
      </c>
      <c r="B58" s="181"/>
      <c r="C58" s="181"/>
      <c r="D58" s="181">
        <f>'将来負担比率（分子）の構造'!I$50</f>
        <v>2696</v>
      </c>
      <c r="E58" s="181"/>
      <c r="F58" s="181"/>
      <c r="G58" s="181">
        <f>'将来負担比率（分子）の構造'!J$50</f>
        <v>2454</v>
      </c>
      <c r="H58" s="181"/>
      <c r="I58" s="181"/>
      <c r="J58" s="181">
        <f>'将来負担比率（分子）の構造'!K$50</f>
        <v>2547</v>
      </c>
      <c r="K58" s="181"/>
      <c r="L58" s="181"/>
      <c r="M58" s="181">
        <f>'将来負担比率（分子）の構造'!L$50</f>
        <v>2489</v>
      </c>
      <c r="N58" s="181"/>
      <c r="O58" s="181"/>
      <c r="P58" s="181">
        <f>'将来負担比率（分子）の構造'!M$50</f>
        <v>2280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886</v>
      </c>
      <c r="C62" s="181"/>
      <c r="D62" s="181"/>
      <c r="E62" s="181">
        <f>'将来負担比率（分子）の構造'!J$45</f>
        <v>854</v>
      </c>
      <c r="F62" s="181"/>
      <c r="G62" s="181"/>
      <c r="H62" s="181">
        <f>'将来負担比率（分子）の構造'!K$45</f>
        <v>798</v>
      </c>
      <c r="I62" s="181"/>
      <c r="J62" s="181"/>
      <c r="K62" s="181">
        <f>'将来負担比率（分子）の構造'!L$45</f>
        <v>734</v>
      </c>
      <c r="L62" s="181"/>
      <c r="M62" s="181"/>
      <c r="N62" s="181">
        <f>'将来負担比率（分子）の構造'!M$45</f>
        <v>680</v>
      </c>
      <c r="O62" s="181"/>
      <c r="P62" s="181"/>
    </row>
    <row r="63" spans="1:16" x14ac:dyDescent="0.15">
      <c r="A63" s="181" t="s">
        <v>34</v>
      </c>
      <c r="B63" s="181">
        <f>'将来負担比率（分子）の構造'!I$44</f>
        <v>279</v>
      </c>
      <c r="C63" s="181"/>
      <c r="D63" s="181"/>
      <c r="E63" s="181">
        <f>'将来負担比率（分子）の構造'!J$44</f>
        <v>251</v>
      </c>
      <c r="F63" s="181"/>
      <c r="G63" s="181"/>
      <c r="H63" s="181">
        <f>'将来負担比率（分子）の構造'!K$44</f>
        <v>226</v>
      </c>
      <c r="I63" s="181"/>
      <c r="J63" s="181"/>
      <c r="K63" s="181">
        <f>'将来負担比率（分子）の構造'!L$44</f>
        <v>233</v>
      </c>
      <c r="L63" s="181"/>
      <c r="M63" s="181"/>
      <c r="N63" s="181">
        <f>'将来負担比率（分子）の構造'!M$44</f>
        <v>204</v>
      </c>
      <c r="O63" s="181"/>
      <c r="P63" s="181"/>
    </row>
    <row r="64" spans="1:16" x14ac:dyDescent="0.15">
      <c r="A64" s="181" t="s">
        <v>33</v>
      </c>
      <c r="B64" s="181">
        <f>'将来負担比率（分子）の構造'!I$43</f>
        <v>3362</v>
      </c>
      <c r="C64" s="181"/>
      <c r="D64" s="181"/>
      <c r="E64" s="181">
        <f>'将来負担比率（分子）の構造'!J$43</f>
        <v>3102</v>
      </c>
      <c r="F64" s="181"/>
      <c r="G64" s="181"/>
      <c r="H64" s="181">
        <f>'将来負担比率（分子）の構造'!K$43</f>
        <v>3012</v>
      </c>
      <c r="I64" s="181"/>
      <c r="J64" s="181"/>
      <c r="K64" s="181">
        <f>'将来負担比率（分子）の構造'!L$43</f>
        <v>3063</v>
      </c>
      <c r="L64" s="181"/>
      <c r="M64" s="181"/>
      <c r="N64" s="181">
        <f>'将来負担比率（分子）の構造'!M$43</f>
        <v>3080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6438</v>
      </c>
      <c r="C66" s="181"/>
      <c r="D66" s="181"/>
      <c r="E66" s="181">
        <f>'将来負担比率（分子）の構造'!J$41</f>
        <v>6998</v>
      </c>
      <c r="F66" s="181"/>
      <c r="G66" s="181"/>
      <c r="H66" s="181">
        <f>'将来負担比率（分子）の構造'!K$41</f>
        <v>7461</v>
      </c>
      <c r="I66" s="181"/>
      <c r="J66" s="181"/>
      <c r="K66" s="181">
        <f>'将来負担比率（分子）の構造'!L$41</f>
        <v>7472</v>
      </c>
      <c r="L66" s="181"/>
      <c r="M66" s="181"/>
      <c r="N66" s="181">
        <f>'将来負担比率（分子）の構造'!M$41</f>
        <v>7321</v>
      </c>
      <c r="O66" s="181"/>
      <c r="P66" s="181"/>
    </row>
    <row r="67" spans="1:16" x14ac:dyDescent="0.15">
      <c r="A67" s="181" t="s">
        <v>74</v>
      </c>
      <c r="B67" s="181" t="e">
        <f>NA()</f>
        <v>#N/A</v>
      </c>
      <c r="C67" s="181">
        <f>IF(ISNUMBER('将来負担比率（分子）の構造'!I$53), IF('将来負担比率（分子）の構造'!I$53 &lt; 0, 0, '将来負担比率（分子）の構造'!I$53), NA())</f>
        <v>630</v>
      </c>
      <c r="D67" s="181" t="e">
        <f>NA()</f>
        <v>#N/A</v>
      </c>
      <c r="E67" s="181" t="e">
        <f>NA()</f>
        <v>#N/A</v>
      </c>
      <c r="F67" s="181">
        <f>IF(ISNUMBER('将来負担比率（分子）の構造'!J$53), IF('将来負担比率（分子）の構造'!J$53 &lt; 0, 0, '将来負担比率（分子）の構造'!J$53), NA())</f>
        <v>900</v>
      </c>
      <c r="G67" s="181" t="e">
        <f>NA()</f>
        <v>#N/A</v>
      </c>
      <c r="H67" s="181" t="e">
        <f>NA()</f>
        <v>#N/A</v>
      </c>
      <c r="I67" s="181">
        <f>IF(ISNUMBER('将来負担比率（分子）の構造'!K$53), IF('将来負担比率（分子）の構造'!K$53 &lt; 0, 0, '将来負担比率（分子）の構造'!K$53), NA())</f>
        <v>1000</v>
      </c>
      <c r="J67" s="181" t="e">
        <f>NA()</f>
        <v>#N/A</v>
      </c>
      <c r="K67" s="181" t="e">
        <f>NA()</f>
        <v>#N/A</v>
      </c>
      <c r="L67" s="181">
        <f>IF(ISNUMBER('将来負担比率（分子）の構造'!L$53), IF('将来負担比率（分子）の構造'!L$53 &lt; 0, 0, '将来負担比率（分子）の構造'!L$53), NA())</f>
        <v>1288</v>
      </c>
      <c r="M67" s="181" t="e">
        <f>NA()</f>
        <v>#N/A</v>
      </c>
      <c r="N67" s="181" t="e">
        <f>NA()</f>
        <v>#N/A</v>
      </c>
      <c r="O67" s="181">
        <f>IF(ISNUMBER('将来負担比率（分子）の構造'!M$53), IF('将来負担比率（分子）の構造'!M$53 &lt; 0, 0, '将来負担比率（分子）の構造'!M$53), NA())</f>
        <v>1486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2205</v>
      </c>
      <c r="C72" s="185">
        <f>基金残高に係る経年分析!G55</f>
        <v>2036</v>
      </c>
      <c r="D72" s="185">
        <f>基金残高に係る経年分析!H55</f>
        <v>1738</v>
      </c>
    </row>
    <row r="73" spans="1:16" x14ac:dyDescent="0.15">
      <c r="A73" s="184" t="s">
        <v>77</v>
      </c>
      <c r="B73" s="185">
        <f>基金残高に係る経年分析!F56</f>
        <v>70</v>
      </c>
      <c r="C73" s="185">
        <f>基金残高に係る経年分析!G56</f>
        <v>70</v>
      </c>
      <c r="D73" s="185">
        <f>基金残高に係る経年分析!H56</f>
        <v>67</v>
      </c>
    </row>
    <row r="74" spans="1:16" x14ac:dyDescent="0.15">
      <c r="A74" s="184" t="s">
        <v>78</v>
      </c>
      <c r="B74" s="185">
        <f>基金残高に係る経年分析!F57</f>
        <v>608</v>
      </c>
      <c r="C74" s="185">
        <f>基金残高に係る経年分析!G57</f>
        <v>593</v>
      </c>
      <c r="D74" s="185">
        <f>基金残高に係る経年分析!H57</f>
        <v>724</v>
      </c>
    </row>
  </sheetData>
  <sheetProtection algorithmName="SHA-512" hashValue="B030WPq3iW5csOjnkeXOPUx8RuX567NvnG0FqOwNe3QB4UJENdk0foou2Ky6pt58eoAmFxUbZbhQTi4Lr63Byw==" saltValue="ssCMG8QuK+fZrO0Bz3zf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1020073</v>
      </c>
      <c r="S5" s="698"/>
      <c r="T5" s="698"/>
      <c r="U5" s="698"/>
      <c r="V5" s="698"/>
      <c r="W5" s="698"/>
      <c r="X5" s="698"/>
      <c r="Y5" s="741"/>
      <c r="Z5" s="759">
        <v>11.5</v>
      </c>
      <c r="AA5" s="759"/>
      <c r="AB5" s="759"/>
      <c r="AC5" s="759"/>
      <c r="AD5" s="760">
        <v>1020073</v>
      </c>
      <c r="AE5" s="760"/>
      <c r="AF5" s="760"/>
      <c r="AG5" s="760"/>
      <c r="AH5" s="760"/>
      <c r="AI5" s="760"/>
      <c r="AJ5" s="760"/>
      <c r="AK5" s="760"/>
      <c r="AL5" s="742">
        <v>25.1</v>
      </c>
      <c r="AM5" s="713"/>
      <c r="AN5" s="713"/>
      <c r="AO5" s="743"/>
      <c r="AP5" s="708" t="s">
        <v>229</v>
      </c>
      <c r="AQ5" s="709"/>
      <c r="AR5" s="709"/>
      <c r="AS5" s="709"/>
      <c r="AT5" s="709"/>
      <c r="AU5" s="709"/>
      <c r="AV5" s="709"/>
      <c r="AW5" s="709"/>
      <c r="AX5" s="709"/>
      <c r="AY5" s="709"/>
      <c r="AZ5" s="709"/>
      <c r="BA5" s="709"/>
      <c r="BB5" s="709"/>
      <c r="BC5" s="709"/>
      <c r="BD5" s="709"/>
      <c r="BE5" s="709"/>
      <c r="BF5" s="710"/>
      <c r="BG5" s="642">
        <v>1020073</v>
      </c>
      <c r="BH5" s="643"/>
      <c r="BI5" s="643"/>
      <c r="BJ5" s="643"/>
      <c r="BK5" s="643"/>
      <c r="BL5" s="643"/>
      <c r="BM5" s="643"/>
      <c r="BN5" s="644"/>
      <c r="BO5" s="675">
        <v>100</v>
      </c>
      <c r="BP5" s="675"/>
      <c r="BQ5" s="675"/>
      <c r="BR5" s="675"/>
      <c r="BS5" s="676">
        <v>1639</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70385</v>
      </c>
      <c r="S6" s="643"/>
      <c r="T6" s="643"/>
      <c r="U6" s="643"/>
      <c r="V6" s="643"/>
      <c r="W6" s="643"/>
      <c r="X6" s="643"/>
      <c r="Y6" s="644"/>
      <c r="Z6" s="675">
        <v>0.8</v>
      </c>
      <c r="AA6" s="675"/>
      <c r="AB6" s="675"/>
      <c r="AC6" s="675"/>
      <c r="AD6" s="676">
        <v>70385</v>
      </c>
      <c r="AE6" s="676"/>
      <c r="AF6" s="676"/>
      <c r="AG6" s="676"/>
      <c r="AH6" s="676"/>
      <c r="AI6" s="676"/>
      <c r="AJ6" s="676"/>
      <c r="AK6" s="676"/>
      <c r="AL6" s="645">
        <v>1.7</v>
      </c>
      <c r="AM6" s="646"/>
      <c r="AN6" s="646"/>
      <c r="AO6" s="677"/>
      <c r="AP6" s="639" t="s">
        <v>234</v>
      </c>
      <c r="AQ6" s="640"/>
      <c r="AR6" s="640"/>
      <c r="AS6" s="640"/>
      <c r="AT6" s="640"/>
      <c r="AU6" s="640"/>
      <c r="AV6" s="640"/>
      <c r="AW6" s="640"/>
      <c r="AX6" s="640"/>
      <c r="AY6" s="640"/>
      <c r="AZ6" s="640"/>
      <c r="BA6" s="640"/>
      <c r="BB6" s="640"/>
      <c r="BC6" s="640"/>
      <c r="BD6" s="640"/>
      <c r="BE6" s="640"/>
      <c r="BF6" s="641"/>
      <c r="BG6" s="642">
        <v>1020073</v>
      </c>
      <c r="BH6" s="643"/>
      <c r="BI6" s="643"/>
      <c r="BJ6" s="643"/>
      <c r="BK6" s="643"/>
      <c r="BL6" s="643"/>
      <c r="BM6" s="643"/>
      <c r="BN6" s="644"/>
      <c r="BO6" s="675">
        <v>100</v>
      </c>
      <c r="BP6" s="675"/>
      <c r="BQ6" s="675"/>
      <c r="BR6" s="675"/>
      <c r="BS6" s="676">
        <v>1639</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78165</v>
      </c>
      <c r="CS6" s="643"/>
      <c r="CT6" s="643"/>
      <c r="CU6" s="643"/>
      <c r="CV6" s="643"/>
      <c r="CW6" s="643"/>
      <c r="CX6" s="643"/>
      <c r="CY6" s="644"/>
      <c r="CZ6" s="742">
        <v>0.9</v>
      </c>
      <c r="DA6" s="713"/>
      <c r="DB6" s="713"/>
      <c r="DC6" s="745"/>
      <c r="DD6" s="648" t="s">
        <v>138</v>
      </c>
      <c r="DE6" s="643"/>
      <c r="DF6" s="643"/>
      <c r="DG6" s="643"/>
      <c r="DH6" s="643"/>
      <c r="DI6" s="643"/>
      <c r="DJ6" s="643"/>
      <c r="DK6" s="643"/>
      <c r="DL6" s="643"/>
      <c r="DM6" s="643"/>
      <c r="DN6" s="643"/>
      <c r="DO6" s="643"/>
      <c r="DP6" s="644"/>
      <c r="DQ6" s="648">
        <v>78165</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632</v>
      </c>
      <c r="S7" s="643"/>
      <c r="T7" s="643"/>
      <c r="U7" s="643"/>
      <c r="V7" s="643"/>
      <c r="W7" s="643"/>
      <c r="X7" s="643"/>
      <c r="Y7" s="644"/>
      <c r="Z7" s="675">
        <v>0</v>
      </c>
      <c r="AA7" s="675"/>
      <c r="AB7" s="675"/>
      <c r="AC7" s="675"/>
      <c r="AD7" s="676">
        <v>632</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423847</v>
      </c>
      <c r="BH7" s="643"/>
      <c r="BI7" s="643"/>
      <c r="BJ7" s="643"/>
      <c r="BK7" s="643"/>
      <c r="BL7" s="643"/>
      <c r="BM7" s="643"/>
      <c r="BN7" s="644"/>
      <c r="BO7" s="675">
        <v>41.6</v>
      </c>
      <c r="BP7" s="675"/>
      <c r="BQ7" s="675"/>
      <c r="BR7" s="675"/>
      <c r="BS7" s="676">
        <v>1639</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2212804</v>
      </c>
      <c r="CS7" s="643"/>
      <c r="CT7" s="643"/>
      <c r="CU7" s="643"/>
      <c r="CV7" s="643"/>
      <c r="CW7" s="643"/>
      <c r="CX7" s="643"/>
      <c r="CY7" s="644"/>
      <c r="CZ7" s="675">
        <v>26.1</v>
      </c>
      <c r="DA7" s="675"/>
      <c r="DB7" s="675"/>
      <c r="DC7" s="675"/>
      <c r="DD7" s="648">
        <v>8767</v>
      </c>
      <c r="DE7" s="643"/>
      <c r="DF7" s="643"/>
      <c r="DG7" s="643"/>
      <c r="DH7" s="643"/>
      <c r="DI7" s="643"/>
      <c r="DJ7" s="643"/>
      <c r="DK7" s="643"/>
      <c r="DL7" s="643"/>
      <c r="DM7" s="643"/>
      <c r="DN7" s="643"/>
      <c r="DO7" s="643"/>
      <c r="DP7" s="644"/>
      <c r="DQ7" s="648">
        <v>842142</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2732</v>
      </c>
      <c r="S8" s="643"/>
      <c r="T8" s="643"/>
      <c r="U8" s="643"/>
      <c r="V8" s="643"/>
      <c r="W8" s="643"/>
      <c r="X8" s="643"/>
      <c r="Y8" s="644"/>
      <c r="Z8" s="675">
        <v>0</v>
      </c>
      <c r="AA8" s="675"/>
      <c r="AB8" s="675"/>
      <c r="AC8" s="675"/>
      <c r="AD8" s="676">
        <v>2732</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19401</v>
      </c>
      <c r="BH8" s="643"/>
      <c r="BI8" s="643"/>
      <c r="BJ8" s="643"/>
      <c r="BK8" s="643"/>
      <c r="BL8" s="643"/>
      <c r="BM8" s="643"/>
      <c r="BN8" s="644"/>
      <c r="BO8" s="675">
        <v>1.9</v>
      </c>
      <c r="BP8" s="675"/>
      <c r="BQ8" s="675"/>
      <c r="BR8" s="675"/>
      <c r="BS8" s="648" t="s">
        <v>241</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2076229</v>
      </c>
      <c r="CS8" s="643"/>
      <c r="CT8" s="643"/>
      <c r="CU8" s="643"/>
      <c r="CV8" s="643"/>
      <c r="CW8" s="643"/>
      <c r="CX8" s="643"/>
      <c r="CY8" s="644"/>
      <c r="CZ8" s="675">
        <v>24.5</v>
      </c>
      <c r="DA8" s="675"/>
      <c r="DB8" s="675"/>
      <c r="DC8" s="675"/>
      <c r="DD8" s="648">
        <v>28961</v>
      </c>
      <c r="DE8" s="643"/>
      <c r="DF8" s="643"/>
      <c r="DG8" s="643"/>
      <c r="DH8" s="643"/>
      <c r="DI8" s="643"/>
      <c r="DJ8" s="643"/>
      <c r="DK8" s="643"/>
      <c r="DL8" s="643"/>
      <c r="DM8" s="643"/>
      <c r="DN8" s="643"/>
      <c r="DO8" s="643"/>
      <c r="DP8" s="644"/>
      <c r="DQ8" s="648">
        <v>1084374</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2676</v>
      </c>
      <c r="S9" s="643"/>
      <c r="T9" s="643"/>
      <c r="U9" s="643"/>
      <c r="V9" s="643"/>
      <c r="W9" s="643"/>
      <c r="X9" s="643"/>
      <c r="Y9" s="644"/>
      <c r="Z9" s="675">
        <v>0</v>
      </c>
      <c r="AA9" s="675"/>
      <c r="AB9" s="675"/>
      <c r="AC9" s="675"/>
      <c r="AD9" s="676">
        <v>2676</v>
      </c>
      <c r="AE9" s="676"/>
      <c r="AF9" s="676"/>
      <c r="AG9" s="676"/>
      <c r="AH9" s="676"/>
      <c r="AI9" s="676"/>
      <c r="AJ9" s="676"/>
      <c r="AK9" s="676"/>
      <c r="AL9" s="645">
        <v>0.1</v>
      </c>
      <c r="AM9" s="646"/>
      <c r="AN9" s="646"/>
      <c r="AO9" s="677"/>
      <c r="AP9" s="639" t="s">
        <v>244</v>
      </c>
      <c r="AQ9" s="640"/>
      <c r="AR9" s="640"/>
      <c r="AS9" s="640"/>
      <c r="AT9" s="640"/>
      <c r="AU9" s="640"/>
      <c r="AV9" s="640"/>
      <c r="AW9" s="640"/>
      <c r="AX9" s="640"/>
      <c r="AY9" s="640"/>
      <c r="AZ9" s="640"/>
      <c r="BA9" s="640"/>
      <c r="BB9" s="640"/>
      <c r="BC9" s="640"/>
      <c r="BD9" s="640"/>
      <c r="BE9" s="640"/>
      <c r="BF9" s="641"/>
      <c r="BG9" s="642">
        <v>378660</v>
      </c>
      <c r="BH9" s="643"/>
      <c r="BI9" s="643"/>
      <c r="BJ9" s="643"/>
      <c r="BK9" s="643"/>
      <c r="BL9" s="643"/>
      <c r="BM9" s="643"/>
      <c r="BN9" s="644"/>
      <c r="BO9" s="675">
        <v>37.1</v>
      </c>
      <c r="BP9" s="675"/>
      <c r="BQ9" s="675"/>
      <c r="BR9" s="675"/>
      <c r="BS9" s="648" t="s">
        <v>241</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390643</v>
      </c>
      <c r="CS9" s="643"/>
      <c r="CT9" s="643"/>
      <c r="CU9" s="643"/>
      <c r="CV9" s="643"/>
      <c r="CW9" s="643"/>
      <c r="CX9" s="643"/>
      <c r="CY9" s="644"/>
      <c r="CZ9" s="675">
        <v>4.5999999999999996</v>
      </c>
      <c r="DA9" s="675"/>
      <c r="DB9" s="675"/>
      <c r="DC9" s="675"/>
      <c r="DD9" s="648">
        <v>363</v>
      </c>
      <c r="DE9" s="643"/>
      <c r="DF9" s="643"/>
      <c r="DG9" s="643"/>
      <c r="DH9" s="643"/>
      <c r="DI9" s="643"/>
      <c r="DJ9" s="643"/>
      <c r="DK9" s="643"/>
      <c r="DL9" s="643"/>
      <c r="DM9" s="643"/>
      <c r="DN9" s="643"/>
      <c r="DO9" s="643"/>
      <c r="DP9" s="644"/>
      <c r="DQ9" s="648">
        <v>353514</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138</v>
      </c>
      <c r="AA10" s="675"/>
      <c r="AB10" s="675"/>
      <c r="AC10" s="675"/>
      <c r="AD10" s="676" t="s">
        <v>129</v>
      </c>
      <c r="AE10" s="676"/>
      <c r="AF10" s="676"/>
      <c r="AG10" s="676"/>
      <c r="AH10" s="676"/>
      <c r="AI10" s="676"/>
      <c r="AJ10" s="676"/>
      <c r="AK10" s="676"/>
      <c r="AL10" s="645" t="s">
        <v>241</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17523</v>
      </c>
      <c r="BH10" s="643"/>
      <c r="BI10" s="643"/>
      <c r="BJ10" s="643"/>
      <c r="BK10" s="643"/>
      <c r="BL10" s="643"/>
      <c r="BM10" s="643"/>
      <c r="BN10" s="644"/>
      <c r="BO10" s="675">
        <v>1.7</v>
      </c>
      <c r="BP10" s="675"/>
      <c r="BQ10" s="675"/>
      <c r="BR10" s="675"/>
      <c r="BS10" s="648" t="s">
        <v>241</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t="s">
        <v>129</v>
      </c>
      <c r="CS10" s="643"/>
      <c r="CT10" s="643"/>
      <c r="CU10" s="643"/>
      <c r="CV10" s="643"/>
      <c r="CW10" s="643"/>
      <c r="CX10" s="643"/>
      <c r="CY10" s="644"/>
      <c r="CZ10" s="675" t="s">
        <v>241</v>
      </c>
      <c r="DA10" s="675"/>
      <c r="DB10" s="675"/>
      <c r="DC10" s="675"/>
      <c r="DD10" s="648" t="s">
        <v>138</v>
      </c>
      <c r="DE10" s="643"/>
      <c r="DF10" s="643"/>
      <c r="DG10" s="643"/>
      <c r="DH10" s="643"/>
      <c r="DI10" s="643"/>
      <c r="DJ10" s="643"/>
      <c r="DK10" s="643"/>
      <c r="DL10" s="643"/>
      <c r="DM10" s="643"/>
      <c r="DN10" s="643"/>
      <c r="DO10" s="643"/>
      <c r="DP10" s="644"/>
      <c r="DQ10" s="648" t="s">
        <v>241</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234524</v>
      </c>
      <c r="S11" s="643"/>
      <c r="T11" s="643"/>
      <c r="U11" s="643"/>
      <c r="V11" s="643"/>
      <c r="W11" s="643"/>
      <c r="X11" s="643"/>
      <c r="Y11" s="644"/>
      <c r="Z11" s="645">
        <v>2.6</v>
      </c>
      <c r="AA11" s="646"/>
      <c r="AB11" s="646"/>
      <c r="AC11" s="647"/>
      <c r="AD11" s="648">
        <v>234524</v>
      </c>
      <c r="AE11" s="643"/>
      <c r="AF11" s="643"/>
      <c r="AG11" s="643"/>
      <c r="AH11" s="643"/>
      <c r="AI11" s="643"/>
      <c r="AJ11" s="643"/>
      <c r="AK11" s="644"/>
      <c r="AL11" s="645">
        <v>5.8</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8263</v>
      </c>
      <c r="BH11" s="643"/>
      <c r="BI11" s="643"/>
      <c r="BJ11" s="643"/>
      <c r="BK11" s="643"/>
      <c r="BL11" s="643"/>
      <c r="BM11" s="643"/>
      <c r="BN11" s="644"/>
      <c r="BO11" s="675">
        <v>0.8</v>
      </c>
      <c r="BP11" s="675"/>
      <c r="BQ11" s="675"/>
      <c r="BR11" s="675"/>
      <c r="BS11" s="648">
        <v>1639</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547545</v>
      </c>
      <c r="CS11" s="643"/>
      <c r="CT11" s="643"/>
      <c r="CU11" s="643"/>
      <c r="CV11" s="643"/>
      <c r="CW11" s="643"/>
      <c r="CX11" s="643"/>
      <c r="CY11" s="644"/>
      <c r="CZ11" s="675">
        <v>6.5</v>
      </c>
      <c r="DA11" s="675"/>
      <c r="DB11" s="675"/>
      <c r="DC11" s="675"/>
      <c r="DD11" s="648">
        <v>108042</v>
      </c>
      <c r="DE11" s="643"/>
      <c r="DF11" s="643"/>
      <c r="DG11" s="643"/>
      <c r="DH11" s="643"/>
      <c r="DI11" s="643"/>
      <c r="DJ11" s="643"/>
      <c r="DK11" s="643"/>
      <c r="DL11" s="643"/>
      <c r="DM11" s="643"/>
      <c r="DN11" s="643"/>
      <c r="DO11" s="643"/>
      <c r="DP11" s="644"/>
      <c r="DQ11" s="648">
        <v>265522</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241</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129</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475816</v>
      </c>
      <c r="BH12" s="643"/>
      <c r="BI12" s="643"/>
      <c r="BJ12" s="643"/>
      <c r="BK12" s="643"/>
      <c r="BL12" s="643"/>
      <c r="BM12" s="643"/>
      <c r="BN12" s="644"/>
      <c r="BO12" s="675">
        <v>46.6</v>
      </c>
      <c r="BP12" s="675"/>
      <c r="BQ12" s="675"/>
      <c r="BR12" s="675"/>
      <c r="BS12" s="648" t="s">
        <v>129</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234846</v>
      </c>
      <c r="CS12" s="643"/>
      <c r="CT12" s="643"/>
      <c r="CU12" s="643"/>
      <c r="CV12" s="643"/>
      <c r="CW12" s="643"/>
      <c r="CX12" s="643"/>
      <c r="CY12" s="644"/>
      <c r="CZ12" s="675">
        <v>2.8</v>
      </c>
      <c r="DA12" s="675"/>
      <c r="DB12" s="675"/>
      <c r="DC12" s="675"/>
      <c r="DD12" s="648" t="s">
        <v>129</v>
      </c>
      <c r="DE12" s="643"/>
      <c r="DF12" s="643"/>
      <c r="DG12" s="643"/>
      <c r="DH12" s="643"/>
      <c r="DI12" s="643"/>
      <c r="DJ12" s="643"/>
      <c r="DK12" s="643"/>
      <c r="DL12" s="643"/>
      <c r="DM12" s="643"/>
      <c r="DN12" s="643"/>
      <c r="DO12" s="643"/>
      <c r="DP12" s="644"/>
      <c r="DQ12" s="648">
        <v>219531</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241</v>
      </c>
      <c r="AA13" s="675"/>
      <c r="AB13" s="675"/>
      <c r="AC13" s="675"/>
      <c r="AD13" s="676" t="s">
        <v>129</v>
      </c>
      <c r="AE13" s="676"/>
      <c r="AF13" s="676"/>
      <c r="AG13" s="676"/>
      <c r="AH13" s="676"/>
      <c r="AI13" s="676"/>
      <c r="AJ13" s="676"/>
      <c r="AK13" s="676"/>
      <c r="AL13" s="645" t="s">
        <v>129</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475576</v>
      </c>
      <c r="BH13" s="643"/>
      <c r="BI13" s="643"/>
      <c r="BJ13" s="643"/>
      <c r="BK13" s="643"/>
      <c r="BL13" s="643"/>
      <c r="BM13" s="643"/>
      <c r="BN13" s="644"/>
      <c r="BO13" s="675">
        <v>46.6</v>
      </c>
      <c r="BP13" s="675"/>
      <c r="BQ13" s="675"/>
      <c r="BR13" s="675"/>
      <c r="BS13" s="648" t="s">
        <v>129</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784696</v>
      </c>
      <c r="CS13" s="643"/>
      <c r="CT13" s="643"/>
      <c r="CU13" s="643"/>
      <c r="CV13" s="643"/>
      <c r="CW13" s="643"/>
      <c r="CX13" s="643"/>
      <c r="CY13" s="644"/>
      <c r="CZ13" s="675">
        <v>9.3000000000000007</v>
      </c>
      <c r="DA13" s="675"/>
      <c r="DB13" s="675"/>
      <c r="DC13" s="675"/>
      <c r="DD13" s="648">
        <v>410071</v>
      </c>
      <c r="DE13" s="643"/>
      <c r="DF13" s="643"/>
      <c r="DG13" s="643"/>
      <c r="DH13" s="643"/>
      <c r="DI13" s="643"/>
      <c r="DJ13" s="643"/>
      <c r="DK13" s="643"/>
      <c r="DL13" s="643"/>
      <c r="DM13" s="643"/>
      <c r="DN13" s="643"/>
      <c r="DO13" s="643"/>
      <c r="DP13" s="644"/>
      <c r="DQ13" s="648">
        <v>412979</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129</v>
      </c>
      <c r="AE14" s="676"/>
      <c r="AF14" s="676"/>
      <c r="AG14" s="676"/>
      <c r="AH14" s="676"/>
      <c r="AI14" s="676"/>
      <c r="AJ14" s="676"/>
      <c r="AK14" s="676"/>
      <c r="AL14" s="645" t="s">
        <v>241</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48318</v>
      </c>
      <c r="BH14" s="643"/>
      <c r="BI14" s="643"/>
      <c r="BJ14" s="643"/>
      <c r="BK14" s="643"/>
      <c r="BL14" s="643"/>
      <c r="BM14" s="643"/>
      <c r="BN14" s="644"/>
      <c r="BO14" s="675">
        <v>4.7</v>
      </c>
      <c r="BP14" s="675"/>
      <c r="BQ14" s="675"/>
      <c r="BR14" s="675"/>
      <c r="BS14" s="648" t="s">
        <v>129</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642530</v>
      </c>
      <c r="CS14" s="643"/>
      <c r="CT14" s="643"/>
      <c r="CU14" s="643"/>
      <c r="CV14" s="643"/>
      <c r="CW14" s="643"/>
      <c r="CX14" s="643"/>
      <c r="CY14" s="644"/>
      <c r="CZ14" s="675">
        <v>7.6</v>
      </c>
      <c r="DA14" s="675"/>
      <c r="DB14" s="675"/>
      <c r="DC14" s="675"/>
      <c r="DD14" s="648">
        <v>339808</v>
      </c>
      <c r="DE14" s="643"/>
      <c r="DF14" s="643"/>
      <c r="DG14" s="643"/>
      <c r="DH14" s="643"/>
      <c r="DI14" s="643"/>
      <c r="DJ14" s="643"/>
      <c r="DK14" s="643"/>
      <c r="DL14" s="643"/>
      <c r="DM14" s="643"/>
      <c r="DN14" s="643"/>
      <c r="DO14" s="643"/>
      <c r="DP14" s="644"/>
      <c r="DQ14" s="648">
        <v>347161</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241</v>
      </c>
      <c r="AA15" s="675"/>
      <c r="AB15" s="675"/>
      <c r="AC15" s="675"/>
      <c r="AD15" s="676" t="s">
        <v>129</v>
      </c>
      <c r="AE15" s="676"/>
      <c r="AF15" s="676"/>
      <c r="AG15" s="676"/>
      <c r="AH15" s="676"/>
      <c r="AI15" s="676"/>
      <c r="AJ15" s="676"/>
      <c r="AK15" s="676"/>
      <c r="AL15" s="645" t="s">
        <v>138</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72092</v>
      </c>
      <c r="BH15" s="643"/>
      <c r="BI15" s="643"/>
      <c r="BJ15" s="643"/>
      <c r="BK15" s="643"/>
      <c r="BL15" s="643"/>
      <c r="BM15" s="643"/>
      <c r="BN15" s="644"/>
      <c r="BO15" s="675">
        <v>7.1</v>
      </c>
      <c r="BP15" s="675"/>
      <c r="BQ15" s="675"/>
      <c r="BR15" s="675"/>
      <c r="BS15" s="648" t="s">
        <v>129</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603442</v>
      </c>
      <c r="CS15" s="643"/>
      <c r="CT15" s="643"/>
      <c r="CU15" s="643"/>
      <c r="CV15" s="643"/>
      <c r="CW15" s="643"/>
      <c r="CX15" s="643"/>
      <c r="CY15" s="644"/>
      <c r="CZ15" s="675">
        <v>7.1</v>
      </c>
      <c r="DA15" s="675"/>
      <c r="DB15" s="675"/>
      <c r="DC15" s="675"/>
      <c r="DD15" s="648">
        <v>22771</v>
      </c>
      <c r="DE15" s="643"/>
      <c r="DF15" s="643"/>
      <c r="DG15" s="643"/>
      <c r="DH15" s="643"/>
      <c r="DI15" s="643"/>
      <c r="DJ15" s="643"/>
      <c r="DK15" s="643"/>
      <c r="DL15" s="643"/>
      <c r="DM15" s="643"/>
      <c r="DN15" s="643"/>
      <c r="DO15" s="643"/>
      <c r="DP15" s="644"/>
      <c r="DQ15" s="648">
        <v>527506</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4859</v>
      </c>
      <c r="S16" s="643"/>
      <c r="T16" s="643"/>
      <c r="U16" s="643"/>
      <c r="V16" s="643"/>
      <c r="W16" s="643"/>
      <c r="X16" s="643"/>
      <c r="Y16" s="644"/>
      <c r="Z16" s="675">
        <v>0.1</v>
      </c>
      <c r="AA16" s="675"/>
      <c r="AB16" s="675"/>
      <c r="AC16" s="675"/>
      <c r="AD16" s="676">
        <v>4859</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241</v>
      </c>
      <c r="BP16" s="675"/>
      <c r="BQ16" s="675"/>
      <c r="BR16" s="675"/>
      <c r="BS16" s="648" t="s">
        <v>129</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t="s">
        <v>129</v>
      </c>
      <c r="CS16" s="643"/>
      <c r="CT16" s="643"/>
      <c r="CU16" s="643"/>
      <c r="CV16" s="643"/>
      <c r="CW16" s="643"/>
      <c r="CX16" s="643"/>
      <c r="CY16" s="644"/>
      <c r="CZ16" s="675" t="s">
        <v>129</v>
      </c>
      <c r="DA16" s="675"/>
      <c r="DB16" s="675"/>
      <c r="DC16" s="675"/>
      <c r="DD16" s="648" t="s">
        <v>129</v>
      </c>
      <c r="DE16" s="643"/>
      <c r="DF16" s="643"/>
      <c r="DG16" s="643"/>
      <c r="DH16" s="643"/>
      <c r="DI16" s="643"/>
      <c r="DJ16" s="643"/>
      <c r="DK16" s="643"/>
      <c r="DL16" s="643"/>
      <c r="DM16" s="643"/>
      <c r="DN16" s="643"/>
      <c r="DO16" s="643"/>
      <c r="DP16" s="644"/>
      <c r="DQ16" s="648" t="s">
        <v>241</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1385</v>
      </c>
      <c r="S17" s="643"/>
      <c r="T17" s="643"/>
      <c r="U17" s="643"/>
      <c r="V17" s="643"/>
      <c r="W17" s="643"/>
      <c r="X17" s="643"/>
      <c r="Y17" s="644"/>
      <c r="Z17" s="675">
        <v>0</v>
      </c>
      <c r="AA17" s="675"/>
      <c r="AB17" s="675"/>
      <c r="AC17" s="675"/>
      <c r="AD17" s="676">
        <v>1385</v>
      </c>
      <c r="AE17" s="676"/>
      <c r="AF17" s="676"/>
      <c r="AG17" s="676"/>
      <c r="AH17" s="676"/>
      <c r="AI17" s="676"/>
      <c r="AJ17" s="676"/>
      <c r="AK17" s="676"/>
      <c r="AL17" s="645">
        <v>0</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138</v>
      </c>
      <c r="BP17" s="675"/>
      <c r="BQ17" s="675"/>
      <c r="BR17" s="675"/>
      <c r="BS17" s="648" t="s">
        <v>129</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903941</v>
      </c>
      <c r="CS17" s="643"/>
      <c r="CT17" s="643"/>
      <c r="CU17" s="643"/>
      <c r="CV17" s="643"/>
      <c r="CW17" s="643"/>
      <c r="CX17" s="643"/>
      <c r="CY17" s="644"/>
      <c r="CZ17" s="675">
        <v>10.7</v>
      </c>
      <c r="DA17" s="675"/>
      <c r="DB17" s="675"/>
      <c r="DC17" s="675"/>
      <c r="DD17" s="648" t="s">
        <v>129</v>
      </c>
      <c r="DE17" s="643"/>
      <c r="DF17" s="643"/>
      <c r="DG17" s="643"/>
      <c r="DH17" s="643"/>
      <c r="DI17" s="643"/>
      <c r="DJ17" s="643"/>
      <c r="DK17" s="643"/>
      <c r="DL17" s="643"/>
      <c r="DM17" s="643"/>
      <c r="DN17" s="643"/>
      <c r="DO17" s="643"/>
      <c r="DP17" s="644"/>
      <c r="DQ17" s="648">
        <v>881884</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7761</v>
      </c>
      <c r="S18" s="643"/>
      <c r="T18" s="643"/>
      <c r="U18" s="643"/>
      <c r="V18" s="643"/>
      <c r="W18" s="643"/>
      <c r="X18" s="643"/>
      <c r="Y18" s="644"/>
      <c r="Z18" s="675">
        <v>0.1</v>
      </c>
      <c r="AA18" s="675"/>
      <c r="AB18" s="675"/>
      <c r="AC18" s="675"/>
      <c r="AD18" s="676">
        <v>7761</v>
      </c>
      <c r="AE18" s="676"/>
      <c r="AF18" s="676"/>
      <c r="AG18" s="676"/>
      <c r="AH18" s="676"/>
      <c r="AI18" s="676"/>
      <c r="AJ18" s="676"/>
      <c r="AK18" s="676"/>
      <c r="AL18" s="645">
        <v>0.2</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241</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138</v>
      </c>
      <c r="DA18" s="675"/>
      <c r="DB18" s="675"/>
      <c r="DC18" s="675"/>
      <c r="DD18" s="648" t="s">
        <v>138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4891</v>
      </c>
      <c r="S19" s="643"/>
      <c r="T19" s="643"/>
      <c r="U19" s="643"/>
      <c r="V19" s="643"/>
      <c r="W19" s="643"/>
      <c r="X19" s="643"/>
      <c r="Y19" s="644"/>
      <c r="Z19" s="675">
        <v>0.1</v>
      </c>
      <c r="AA19" s="675"/>
      <c r="AB19" s="675"/>
      <c r="AC19" s="675"/>
      <c r="AD19" s="676">
        <v>4891</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241</v>
      </c>
      <c r="BH19" s="643"/>
      <c r="BI19" s="643"/>
      <c r="BJ19" s="643"/>
      <c r="BK19" s="643"/>
      <c r="BL19" s="643"/>
      <c r="BM19" s="643"/>
      <c r="BN19" s="644"/>
      <c r="BO19" s="675" t="s">
        <v>129</v>
      </c>
      <c r="BP19" s="675"/>
      <c r="BQ19" s="675"/>
      <c r="BR19" s="675"/>
      <c r="BS19" s="648" t="s">
        <v>241</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138</v>
      </c>
      <c r="CS19" s="643"/>
      <c r="CT19" s="643"/>
      <c r="CU19" s="643"/>
      <c r="CV19" s="643"/>
      <c r="CW19" s="643"/>
      <c r="CX19" s="643"/>
      <c r="CY19" s="644"/>
      <c r="CZ19" s="675" t="s">
        <v>138</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2159</v>
      </c>
      <c r="S20" s="643"/>
      <c r="T20" s="643"/>
      <c r="U20" s="643"/>
      <c r="V20" s="643"/>
      <c r="W20" s="643"/>
      <c r="X20" s="643"/>
      <c r="Y20" s="644"/>
      <c r="Z20" s="675">
        <v>0</v>
      </c>
      <c r="AA20" s="675"/>
      <c r="AB20" s="675"/>
      <c r="AC20" s="675"/>
      <c r="AD20" s="676">
        <v>2159</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241</v>
      </c>
      <c r="BH20" s="643"/>
      <c r="BI20" s="643"/>
      <c r="BJ20" s="643"/>
      <c r="BK20" s="643"/>
      <c r="BL20" s="643"/>
      <c r="BM20" s="643"/>
      <c r="BN20" s="644"/>
      <c r="BO20" s="675" t="s">
        <v>129</v>
      </c>
      <c r="BP20" s="675"/>
      <c r="BQ20" s="675"/>
      <c r="BR20" s="675"/>
      <c r="BS20" s="648" t="s">
        <v>129</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8474841</v>
      </c>
      <c r="CS20" s="643"/>
      <c r="CT20" s="643"/>
      <c r="CU20" s="643"/>
      <c r="CV20" s="643"/>
      <c r="CW20" s="643"/>
      <c r="CX20" s="643"/>
      <c r="CY20" s="644"/>
      <c r="CZ20" s="675">
        <v>100</v>
      </c>
      <c r="DA20" s="675"/>
      <c r="DB20" s="675"/>
      <c r="DC20" s="675"/>
      <c r="DD20" s="648">
        <v>918783</v>
      </c>
      <c r="DE20" s="643"/>
      <c r="DF20" s="643"/>
      <c r="DG20" s="643"/>
      <c r="DH20" s="643"/>
      <c r="DI20" s="643"/>
      <c r="DJ20" s="643"/>
      <c r="DK20" s="643"/>
      <c r="DL20" s="643"/>
      <c r="DM20" s="643"/>
      <c r="DN20" s="643"/>
      <c r="DO20" s="643"/>
      <c r="DP20" s="644"/>
      <c r="DQ20" s="648">
        <v>5012778</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711</v>
      </c>
      <c r="S21" s="643"/>
      <c r="T21" s="643"/>
      <c r="U21" s="643"/>
      <c r="V21" s="643"/>
      <c r="W21" s="643"/>
      <c r="X21" s="643"/>
      <c r="Y21" s="644"/>
      <c r="Z21" s="675">
        <v>0</v>
      </c>
      <c r="AA21" s="675"/>
      <c r="AB21" s="675"/>
      <c r="AC21" s="675"/>
      <c r="AD21" s="676">
        <v>711</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129</v>
      </c>
      <c r="BH21" s="643"/>
      <c r="BI21" s="643"/>
      <c r="BJ21" s="643"/>
      <c r="BK21" s="643"/>
      <c r="BL21" s="643"/>
      <c r="BM21" s="643"/>
      <c r="BN21" s="644"/>
      <c r="BO21" s="675" t="s">
        <v>241</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2867836</v>
      </c>
      <c r="S22" s="643"/>
      <c r="T22" s="643"/>
      <c r="U22" s="643"/>
      <c r="V22" s="643"/>
      <c r="W22" s="643"/>
      <c r="X22" s="643"/>
      <c r="Y22" s="644"/>
      <c r="Z22" s="675">
        <v>32.200000000000003</v>
      </c>
      <c r="AA22" s="675"/>
      <c r="AB22" s="675"/>
      <c r="AC22" s="675"/>
      <c r="AD22" s="676">
        <v>2711727</v>
      </c>
      <c r="AE22" s="676"/>
      <c r="AF22" s="676"/>
      <c r="AG22" s="676"/>
      <c r="AH22" s="676"/>
      <c r="AI22" s="676"/>
      <c r="AJ22" s="676"/>
      <c r="AK22" s="676"/>
      <c r="AL22" s="645">
        <v>66.8</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129</v>
      </c>
      <c r="BP22" s="675"/>
      <c r="BQ22" s="675"/>
      <c r="BR22" s="675"/>
      <c r="BS22" s="648" t="s">
        <v>138</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2711727</v>
      </c>
      <c r="S23" s="643"/>
      <c r="T23" s="643"/>
      <c r="U23" s="643"/>
      <c r="V23" s="643"/>
      <c r="W23" s="643"/>
      <c r="X23" s="643"/>
      <c r="Y23" s="644"/>
      <c r="Z23" s="675">
        <v>30.5</v>
      </c>
      <c r="AA23" s="675"/>
      <c r="AB23" s="675"/>
      <c r="AC23" s="675"/>
      <c r="AD23" s="676">
        <v>2711727</v>
      </c>
      <c r="AE23" s="676"/>
      <c r="AF23" s="676"/>
      <c r="AG23" s="676"/>
      <c r="AH23" s="676"/>
      <c r="AI23" s="676"/>
      <c r="AJ23" s="676"/>
      <c r="AK23" s="676"/>
      <c r="AL23" s="645">
        <v>66.8</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129</v>
      </c>
      <c r="BP23" s="675"/>
      <c r="BQ23" s="675"/>
      <c r="BR23" s="675"/>
      <c r="BS23" s="648" t="s">
        <v>129</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156109</v>
      </c>
      <c r="S24" s="643"/>
      <c r="T24" s="643"/>
      <c r="U24" s="643"/>
      <c r="V24" s="643"/>
      <c r="W24" s="643"/>
      <c r="X24" s="643"/>
      <c r="Y24" s="644"/>
      <c r="Z24" s="675">
        <v>1.8</v>
      </c>
      <c r="AA24" s="675"/>
      <c r="AB24" s="675"/>
      <c r="AC24" s="675"/>
      <c r="AD24" s="676" t="s">
        <v>129</v>
      </c>
      <c r="AE24" s="676"/>
      <c r="AF24" s="676"/>
      <c r="AG24" s="676"/>
      <c r="AH24" s="676"/>
      <c r="AI24" s="676"/>
      <c r="AJ24" s="676"/>
      <c r="AK24" s="676"/>
      <c r="AL24" s="645" t="s">
        <v>241</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2934655</v>
      </c>
      <c r="CS24" s="698"/>
      <c r="CT24" s="698"/>
      <c r="CU24" s="698"/>
      <c r="CV24" s="698"/>
      <c r="CW24" s="698"/>
      <c r="CX24" s="698"/>
      <c r="CY24" s="741"/>
      <c r="CZ24" s="742">
        <v>34.6</v>
      </c>
      <c r="DA24" s="713"/>
      <c r="DB24" s="713"/>
      <c r="DC24" s="745"/>
      <c r="DD24" s="740">
        <v>2150932</v>
      </c>
      <c r="DE24" s="698"/>
      <c r="DF24" s="698"/>
      <c r="DG24" s="698"/>
      <c r="DH24" s="698"/>
      <c r="DI24" s="698"/>
      <c r="DJ24" s="698"/>
      <c r="DK24" s="741"/>
      <c r="DL24" s="740">
        <v>2132439</v>
      </c>
      <c r="DM24" s="698"/>
      <c r="DN24" s="698"/>
      <c r="DO24" s="698"/>
      <c r="DP24" s="698"/>
      <c r="DQ24" s="698"/>
      <c r="DR24" s="698"/>
      <c r="DS24" s="698"/>
      <c r="DT24" s="698"/>
      <c r="DU24" s="698"/>
      <c r="DV24" s="741"/>
      <c r="DW24" s="742">
        <v>50.9</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138</v>
      </c>
      <c r="AA25" s="675"/>
      <c r="AB25" s="675"/>
      <c r="AC25" s="675"/>
      <c r="AD25" s="676" t="s">
        <v>138</v>
      </c>
      <c r="AE25" s="676"/>
      <c r="AF25" s="676"/>
      <c r="AG25" s="676"/>
      <c r="AH25" s="676"/>
      <c r="AI25" s="676"/>
      <c r="AJ25" s="676"/>
      <c r="AK25" s="676"/>
      <c r="AL25" s="645" t="s">
        <v>241</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1026220</v>
      </c>
      <c r="CS25" s="661"/>
      <c r="CT25" s="661"/>
      <c r="CU25" s="661"/>
      <c r="CV25" s="661"/>
      <c r="CW25" s="661"/>
      <c r="CX25" s="661"/>
      <c r="CY25" s="662"/>
      <c r="CZ25" s="645">
        <v>12.1</v>
      </c>
      <c r="DA25" s="663"/>
      <c r="DB25" s="663"/>
      <c r="DC25" s="664"/>
      <c r="DD25" s="648">
        <v>958591</v>
      </c>
      <c r="DE25" s="661"/>
      <c r="DF25" s="661"/>
      <c r="DG25" s="661"/>
      <c r="DH25" s="661"/>
      <c r="DI25" s="661"/>
      <c r="DJ25" s="661"/>
      <c r="DK25" s="662"/>
      <c r="DL25" s="648">
        <v>958589</v>
      </c>
      <c r="DM25" s="661"/>
      <c r="DN25" s="661"/>
      <c r="DO25" s="661"/>
      <c r="DP25" s="661"/>
      <c r="DQ25" s="661"/>
      <c r="DR25" s="661"/>
      <c r="DS25" s="661"/>
      <c r="DT25" s="661"/>
      <c r="DU25" s="661"/>
      <c r="DV25" s="662"/>
      <c r="DW25" s="645">
        <v>22.9</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4212863</v>
      </c>
      <c r="S26" s="643"/>
      <c r="T26" s="643"/>
      <c r="U26" s="643"/>
      <c r="V26" s="643"/>
      <c r="W26" s="643"/>
      <c r="X26" s="643"/>
      <c r="Y26" s="644"/>
      <c r="Z26" s="675">
        <v>47.3</v>
      </c>
      <c r="AA26" s="675"/>
      <c r="AB26" s="675"/>
      <c r="AC26" s="675"/>
      <c r="AD26" s="676">
        <v>4056754</v>
      </c>
      <c r="AE26" s="676"/>
      <c r="AF26" s="676"/>
      <c r="AG26" s="676"/>
      <c r="AH26" s="676"/>
      <c r="AI26" s="676"/>
      <c r="AJ26" s="676"/>
      <c r="AK26" s="676"/>
      <c r="AL26" s="645">
        <v>99.9</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241</v>
      </c>
      <c r="BH26" s="643"/>
      <c r="BI26" s="643"/>
      <c r="BJ26" s="643"/>
      <c r="BK26" s="643"/>
      <c r="BL26" s="643"/>
      <c r="BM26" s="643"/>
      <c r="BN26" s="644"/>
      <c r="BO26" s="675" t="s">
        <v>241</v>
      </c>
      <c r="BP26" s="675"/>
      <c r="BQ26" s="675"/>
      <c r="BR26" s="675"/>
      <c r="BS26" s="648" t="s">
        <v>129</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565762</v>
      </c>
      <c r="CS26" s="643"/>
      <c r="CT26" s="643"/>
      <c r="CU26" s="643"/>
      <c r="CV26" s="643"/>
      <c r="CW26" s="643"/>
      <c r="CX26" s="643"/>
      <c r="CY26" s="644"/>
      <c r="CZ26" s="645">
        <v>6.7</v>
      </c>
      <c r="DA26" s="663"/>
      <c r="DB26" s="663"/>
      <c r="DC26" s="664"/>
      <c r="DD26" s="648">
        <v>520814</v>
      </c>
      <c r="DE26" s="643"/>
      <c r="DF26" s="643"/>
      <c r="DG26" s="643"/>
      <c r="DH26" s="643"/>
      <c r="DI26" s="643"/>
      <c r="DJ26" s="643"/>
      <c r="DK26" s="644"/>
      <c r="DL26" s="648" t="s">
        <v>129</v>
      </c>
      <c r="DM26" s="643"/>
      <c r="DN26" s="643"/>
      <c r="DO26" s="643"/>
      <c r="DP26" s="643"/>
      <c r="DQ26" s="643"/>
      <c r="DR26" s="643"/>
      <c r="DS26" s="643"/>
      <c r="DT26" s="643"/>
      <c r="DU26" s="643"/>
      <c r="DV26" s="644"/>
      <c r="DW26" s="645" t="s">
        <v>241</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1441</v>
      </c>
      <c r="S27" s="643"/>
      <c r="T27" s="643"/>
      <c r="U27" s="643"/>
      <c r="V27" s="643"/>
      <c r="W27" s="643"/>
      <c r="X27" s="643"/>
      <c r="Y27" s="644"/>
      <c r="Z27" s="675">
        <v>0</v>
      </c>
      <c r="AA27" s="675"/>
      <c r="AB27" s="675"/>
      <c r="AC27" s="675"/>
      <c r="AD27" s="676">
        <v>1441</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1020073</v>
      </c>
      <c r="BH27" s="643"/>
      <c r="BI27" s="643"/>
      <c r="BJ27" s="643"/>
      <c r="BK27" s="643"/>
      <c r="BL27" s="643"/>
      <c r="BM27" s="643"/>
      <c r="BN27" s="644"/>
      <c r="BO27" s="675">
        <v>100</v>
      </c>
      <c r="BP27" s="675"/>
      <c r="BQ27" s="675"/>
      <c r="BR27" s="675"/>
      <c r="BS27" s="648">
        <v>1639</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1004494</v>
      </c>
      <c r="CS27" s="661"/>
      <c r="CT27" s="661"/>
      <c r="CU27" s="661"/>
      <c r="CV27" s="661"/>
      <c r="CW27" s="661"/>
      <c r="CX27" s="661"/>
      <c r="CY27" s="662"/>
      <c r="CZ27" s="645">
        <v>11.9</v>
      </c>
      <c r="DA27" s="663"/>
      <c r="DB27" s="663"/>
      <c r="DC27" s="664"/>
      <c r="DD27" s="648">
        <v>310457</v>
      </c>
      <c r="DE27" s="661"/>
      <c r="DF27" s="661"/>
      <c r="DG27" s="661"/>
      <c r="DH27" s="661"/>
      <c r="DI27" s="661"/>
      <c r="DJ27" s="661"/>
      <c r="DK27" s="662"/>
      <c r="DL27" s="648">
        <v>292667</v>
      </c>
      <c r="DM27" s="661"/>
      <c r="DN27" s="661"/>
      <c r="DO27" s="661"/>
      <c r="DP27" s="661"/>
      <c r="DQ27" s="661"/>
      <c r="DR27" s="661"/>
      <c r="DS27" s="661"/>
      <c r="DT27" s="661"/>
      <c r="DU27" s="661"/>
      <c r="DV27" s="662"/>
      <c r="DW27" s="645">
        <v>7</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33314</v>
      </c>
      <c r="S28" s="643"/>
      <c r="T28" s="643"/>
      <c r="U28" s="643"/>
      <c r="V28" s="643"/>
      <c r="W28" s="643"/>
      <c r="X28" s="643"/>
      <c r="Y28" s="644"/>
      <c r="Z28" s="675">
        <v>0.4</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903941</v>
      </c>
      <c r="CS28" s="643"/>
      <c r="CT28" s="643"/>
      <c r="CU28" s="643"/>
      <c r="CV28" s="643"/>
      <c r="CW28" s="643"/>
      <c r="CX28" s="643"/>
      <c r="CY28" s="644"/>
      <c r="CZ28" s="645">
        <v>10.7</v>
      </c>
      <c r="DA28" s="663"/>
      <c r="DB28" s="663"/>
      <c r="DC28" s="664"/>
      <c r="DD28" s="648">
        <v>881884</v>
      </c>
      <c r="DE28" s="643"/>
      <c r="DF28" s="643"/>
      <c r="DG28" s="643"/>
      <c r="DH28" s="643"/>
      <c r="DI28" s="643"/>
      <c r="DJ28" s="643"/>
      <c r="DK28" s="644"/>
      <c r="DL28" s="648">
        <v>881183</v>
      </c>
      <c r="DM28" s="643"/>
      <c r="DN28" s="643"/>
      <c r="DO28" s="643"/>
      <c r="DP28" s="643"/>
      <c r="DQ28" s="643"/>
      <c r="DR28" s="643"/>
      <c r="DS28" s="643"/>
      <c r="DT28" s="643"/>
      <c r="DU28" s="643"/>
      <c r="DV28" s="644"/>
      <c r="DW28" s="645">
        <v>21</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62882</v>
      </c>
      <c r="S29" s="643"/>
      <c r="T29" s="643"/>
      <c r="U29" s="643"/>
      <c r="V29" s="643"/>
      <c r="W29" s="643"/>
      <c r="X29" s="643"/>
      <c r="Y29" s="644"/>
      <c r="Z29" s="675">
        <v>0.7</v>
      </c>
      <c r="AA29" s="675"/>
      <c r="AB29" s="675"/>
      <c r="AC29" s="675"/>
      <c r="AD29" s="676">
        <v>235</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69</v>
      </c>
      <c r="CG29" s="686"/>
      <c r="CH29" s="686"/>
      <c r="CI29" s="686"/>
      <c r="CJ29" s="686"/>
      <c r="CK29" s="686"/>
      <c r="CL29" s="686"/>
      <c r="CM29" s="686"/>
      <c r="CN29" s="686"/>
      <c r="CO29" s="686"/>
      <c r="CP29" s="686"/>
      <c r="CQ29" s="687"/>
      <c r="CR29" s="642">
        <v>903941</v>
      </c>
      <c r="CS29" s="661"/>
      <c r="CT29" s="661"/>
      <c r="CU29" s="661"/>
      <c r="CV29" s="661"/>
      <c r="CW29" s="661"/>
      <c r="CX29" s="661"/>
      <c r="CY29" s="662"/>
      <c r="CZ29" s="645">
        <v>10.7</v>
      </c>
      <c r="DA29" s="663"/>
      <c r="DB29" s="663"/>
      <c r="DC29" s="664"/>
      <c r="DD29" s="648">
        <v>881884</v>
      </c>
      <c r="DE29" s="661"/>
      <c r="DF29" s="661"/>
      <c r="DG29" s="661"/>
      <c r="DH29" s="661"/>
      <c r="DI29" s="661"/>
      <c r="DJ29" s="661"/>
      <c r="DK29" s="662"/>
      <c r="DL29" s="648">
        <v>881183</v>
      </c>
      <c r="DM29" s="661"/>
      <c r="DN29" s="661"/>
      <c r="DO29" s="661"/>
      <c r="DP29" s="661"/>
      <c r="DQ29" s="661"/>
      <c r="DR29" s="661"/>
      <c r="DS29" s="661"/>
      <c r="DT29" s="661"/>
      <c r="DU29" s="661"/>
      <c r="DV29" s="662"/>
      <c r="DW29" s="645">
        <v>21</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17752</v>
      </c>
      <c r="S30" s="643"/>
      <c r="T30" s="643"/>
      <c r="U30" s="643"/>
      <c r="V30" s="643"/>
      <c r="W30" s="643"/>
      <c r="X30" s="643"/>
      <c r="Y30" s="644"/>
      <c r="Z30" s="675">
        <v>0.2</v>
      </c>
      <c r="AA30" s="675"/>
      <c r="AB30" s="675"/>
      <c r="AC30" s="675"/>
      <c r="AD30" s="676">
        <v>111</v>
      </c>
      <c r="AE30" s="676"/>
      <c r="AF30" s="676"/>
      <c r="AG30" s="676"/>
      <c r="AH30" s="676"/>
      <c r="AI30" s="676"/>
      <c r="AJ30" s="676"/>
      <c r="AK30" s="676"/>
      <c r="AL30" s="645">
        <v>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871899</v>
      </c>
      <c r="CS30" s="643"/>
      <c r="CT30" s="643"/>
      <c r="CU30" s="643"/>
      <c r="CV30" s="643"/>
      <c r="CW30" s="643"/>
      <c r="CX30" s="643"/>
      <c r="CY30" s="644"/>
      <c r="CZ30" s="645">
        <v>10.3</v>
      </c>
      <c r="DA30" s="663"/>
      <c r="DB30" s="663"/>
      <c r="DC30" s="664"/>
      <c r="DD30" s="648">
        <v>849842</v>
      </c>
      <c r="DE30" s="643"/>
      <c r="DF30" s="643"/>
      <c r="DG30" s="643"/>
      <c r="DH30" s="643"/>
      <c r="DI30" s="643"/>
      <c r="DJ30" s="643"/>
      <c r="DK30" s="644"/>
      <c r="DL30" s="648">
        <v>849141</v>
      </c>
      <c r="DM30" s="643"/>
      <c r="DN30" s="643"/>
      <c r="DO30" s="643"/>
      <c r="DP30" s="643"/>
      <c r="DQ30" s="643"/>
      <c r="DR30" s="643"/>
      <c r="DS30" s="643"/>
      <c r="DT30" s="643"/>
      <c r="DU30" s="643"/>
      <c r="DV30" s="644"/>
      <c r="DW30" s="645">
        <v>20.3</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2139442</v>
      </c>
      <c r="S31" s="643"/>
      <c r="T31" s="643"/>
      <c r="U31" s="643"/>
      <c r="V31" s="643"/>
      <c r="W31" s="643"/>
      <c r="X31" s="643"/>
      <c r="Y31" s="644"/>
      <c r="Z31" s="675">
        <v>24</v>
      </c>
      <c r="AA31" s="675"/>
      <c r="AB31" s="675"/>
      <c r="AC31" s="675"/>
      <c r="AD31" s="676" t="s">
        <v>129</v>
      </c>
      <c r="AE31" s="676"/>
      <c r="AF31" s="676"/>
      <c r="AG31" s="676"/>
      <c r="AH31" s="676"/>
      <c r="AI31" s="676"/>
      <c r="AJ31" s="676"/>
      <c r="AK31" s="676"/>
      <c r="AL31" s="645" t="s">
        <v>129</v>
      </c>
      <c r="AM31" s="646"/>
      <c r="AN31" s="646"/>
      <c r="AO31" s="677"/>
      <c r="AP31" s="716" t="s">
        <v>312</v>
      </c>
      <c r="AQ31" s="717"/>
      <c r="AR31" s="717"/>
      <c r="AS31" s="717"/>
      <c r="AT31" s="722" t="s">
        <v>313</v>
      </c>
      <c r="AU31" s="231"/>
      <c r="AV31" s="231"/>
      <c r="AW31" s="231"/>
      <c r="AX31" s="708" t="s">
        <v>188</v>
      </c>
      <c r="AY31" s="709"/>
      <c r="AZ31" s="709"/>
      <c r="BA31" s="709"/>
      <c r="BB31" s="709"/>
      <c r="BC31" s="709"/>
      <c r="BD31" s="709"/>
      <c r="BE31" s="709"/>
      <c r="BF31" s="710"/>
      <c r="BG31" s="711">
        <v>98.6</v>
      </c>
      <c r="BH31" s="712"/>
      <c r="BI31" s="712"/>
      <c r="BJ31" s="712"/>
      <c r="BK31" s="712"/>
      <c r="BL31" s="712"/>
      <c r="BM31" s="713">
        <v>96.3</v>
      </c>
      <c r="BN31" s="712"/>
      <c r="BO31" s="712"/>
      <c r="BP31" s="712"/>
      <c r="BQ31" s="714"/>
      <c r="BR31" s="711">
        <v>97.9</v>
      </c>
      <c r="BS31" s="712"/>
      <c r="BT31" s="712"/>
      <c r="BU31" s="712"/>
      <c r="BV31" s="712"/>
      <c r="BW31" s="712"/>
      <c r="BX31" s="713">
        <v>94.7</v>
      </c>
      <c r="BY31" s="712"/>
      <c r="BZ31" s="712"/>
      <c r="CA31" s="712"/>
      <c r="CB31" s="714"/>
      <c r="CD31" s="733"/>
      <c r="CE31" s="734"/>
      <c r="CF31" s="689" t="s">
        <v>314</v>
      </c>
      <c r="CG31" s="686"/>
      <c r="CH31" s="686"/>
      <c r="CI31" s="686"/>
      <c r="CJ31" s="686"/>
      <c r="CK31" s="686"/>
      <c r="CL31" s="686"/>
      <c r="CM31" s="686"/>
      <c r="CN31" s="686"/>
      <c r="CO31" s="686"/>
      <c r="CP31" s="686"/>
      <c r="CQ31" s="687"/>
      <c r="CR31" s="642">
        <v>32042</v>
      </c>
      <c r="CS31" s="661"/>
      <c r="CT31" s="661"/>
      <c r="CU31" s="661"/>
      <c r="CV31" s="661"/>
      <c r="CW31" s="661"/>
      <c r="CX31" s="661"/>
      <c r="CY31" s="662"/>
      <c r="CZ31" s="645">
        <v>0.4</v>
      </c>
      <c r="DA31" s="663"/>
      <c r="DB31" s="663"/>
      <c r="DC31" s="664"/>
      <c r="DD31" s="648">
        <v>32042</v>
      </c>
      <c r="DE31" s="661"/>
      <c r="DF31" s="661"/>
      <c r="DG31" s="661"/>
      <c r="DH31" s="661"/>
      <c r="DI31" s="661"/>
      <c r="DJ31" s="661"/>
      <c r="DK31" s="662"/>
      <c r="DL31" s="648">
        <v>32042</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25" t="s">
        <v>315</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241</v>
      </c>
      <c r="AA32" s="675"/>
      <c r="AB32" s="675"/>
      <c r="AC32" s="675"/>
      <c r="AD32" s="676" t="s">
        <v>129</v>
      </c>
      <c r="AE32" s="676"/>
      <c r="AF32" s="676"/>
      <c r="AG32" s="676"/>
      <c r="AH32" s="676"/>
      <c r="AI32" s="676"/>
      <c r="AJ32" s="676"/>
      <c r="AK32" s="676"/>
      <c r="AL32" s="645" t="s">
        <v>138</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99.3</v>
      </c>
      <c r="BH32" s="661"/>
      <c r="BI32" s="661"/>
      <c r="BJ32" s="661"/>
      <c r="BK32" s="661"/>
      <c r="BL32" s="661"/>
      <c r="BM32" s="646">
        <v>97.3</v>
      </c>
      <c r="BN32" s="707"/>
      <c r="BO32" s="707"/>
      <c r="BP32" s="707"/>
      <c r="BQ32" s="685"/>
      <c r="BR32" s="715">
        <v>99.1</v>
      </c>
      <c r="BS32" s="661"/>
      <c r="BT32" s="661"/>
      <c r="BU32" s="661"/>
      <c r="BV32" s="661"/>
      <c r="BW32" s="661"/>
      <c r="BX32" s="646">
        <v>96.1</v>
      </c>
      <c r="BY32" s="707"/>
      <c r="BZ32" s="707"/>
      <c r="CA32" s="707"/>
      <c r="CB32" s="685"/>
      <c r="CD32" s="735"/>
      <c r="CE32" s="736"/>
      <c r="CF32" s="689" t="s">
        <v>318</v>
      </c>
      <c r="CG32" s="686"/>
      <c r="CH32" s="686"/>
      <c r="CI32" s="686"/>
      <c r="CJ32" s="686"/>
      <c r="CK32" s="686"/>
      <c r="CL32" s="686"/>
      <c r="CM32" s="686"/>
      <c r="CN32" s="686"/>
      <c r="CO32" s="686"/>
      <c r="CP32" s="686"/>
      <c r="CQ32" s="687"/>
      <c r="CR32" s="642" t="s">
        <v>129</v>
      </c>
      <c r="CS32" s="643"/>
      <c r="CT32" s="643"/>
      <c r="CU32" s="643"/>
      <c r="CV32" s="643"/>
      <c r="CW32" s="643"/>
      <c r="CX32" s="643"/>
      <c r="CY32" s="644"/>
      <c r="CZ32" s="645" t="s">
        <v>241</v>
      </c>
      <c r="DA32" s="663"/>
      <c r="DB32" s="663"/>
      <c r="DC32" s="664"/>
      <c r="DD32" s="648" t="s">
        <v>129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551047</v>
      </c>
      <c r="S33" s="643"/>
      <c r="T33" s="643"/>
      <c r="U33" s="643"/>
      <c r="V33" s="643"/>
      <c r="W33" s="643"/>
      <c r="X33" s="643"/>
      <c r="Y33" s="644"/>
      <c r="Z33" s="675">
        <v>6.2</v>
      </c>
      <c r="AA33" s="675"/>
      <c r="AB33" s="675"/>
      <c r="AC33" s="675"/>
      <c r="AD33" s="676" t="s">
        <v>129</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97.8</v>
      </c>
      <c r="BH33" s="627"/>
      <c r="BI33" s="627"/>
      <c r="BJ33" s="627"/>
      <c r="BK33" s="627"/>
      <c r="BL33" s="627"/>
      <c r="BM33" s="669">
        <v>94.9</v>
      </c>
      <c r="BN33" s="627"/>
      <c r="BO33" s="627"/>
      <c r="BP33" s="627"/>
      <c r="BQ33" s="671"/>
      <c r="BR33" s="706">
        <v>96.6</v>
      </c>
      <c r="BS33" s="627"/>
      <c r="BT33" s="627"/>
      <c r="BU33" s="627"/>
      <c r="BV33" s="627"/>
      <c r="BW33" s="627"/>
      <c r="BX33" s="669">
        <v>92.6</v>
      </c>
      <c r="BY33" s="627"/>
      <c r="BZ33" s="627"/>
      <c r="CA33" s="627"/>
      <c r="CB33" s="671"/>
      <c r="CD33" s="689" t="s">
        <v>321</v>
      </c>
      <c r="CE33" s="686"/>
      <c r="CF33" s="686"/>
      <c r="CG33" s="686"/>
      <c r="CH33" s="686"/>
      <c r="CI33" s="686"/>
      <c r="CJ33" s="686"/>
      <c r="CK33" s="686"/>
      <c r="CL33" s="686"/>
      <c r="CM33" s="686"/>
      <c r="CN33" s="686"/>
      <c r="CO33" s="686"/>
      <c r="CP33" s="686"/>
      <c r="CQ33" s="687"/>
      <c r="CR33" s="642">
        <v>4621403</v>
      </c>
      <c r="CS33" s="661"/>
      <c r="CT33" s="661"/>
      <c r="CU33" s="661"/>
      <c r="CV33" s="661"/>
      <c r="CW33" s="661"/>
      <c r="CX33" s="661"/>
      <c r="CY33" s="662"/>
      <c r="CZ33" s="645">
        <v>54.5</v>
      </c>
      <c r="DA33" s="663"/>
      <c r="DB33" s="663"/>
      <c r="DC33" s="664"/>
      <c r="DD33" s="648">
        <v>2680005</v>
      </c>
      <c r="DE33" s="661"/>
      <c r="DF33" s="661"/>
      <c r="DG33" s="661"/>
      <c r="DH33" s="661"/>
      <c r="DI33" s="661"/>
      <c r="DJ33" s="661"/>
      <c r="DK33" s="662"/>
      <c r="DL33" s="648">
        <v>1998542</v>
      </c>
      <c r="DM33" s="661"/>
      <c r="DN33" s="661"/>
      <c r="DO33" s="661"/>
      <c r="DP33" s="661"/>
      <c r="DQ33" s="661"/>
      <c r="DR33" s="661"/>
      <c r="DS33" s="661"/>
      <c r="DT33" s="661"/>
      <c r="DU33" s="661"/>
      <c r="DV33" s="662"/>
      <c r="DW33" s="645">
        <v>47.7</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5518</v>
      </c>
      <c r="S34" s="643"/>
      <c r="T34" s="643"/>
      <c r="U34" s="643"/>
      <c r="V34" s="643"/>
      <c r="W34" s="643"/>
      <c r="X34" s="643"/>
      <c r="Y34" s="644"/>
      <c r="Z34" s="675">
        <v>0.1</v>
      </c>
      <c r="AA34" s="675"/>
      <c r="AB34" s="675"/>
      <c r="AC34" s="675"/>
      <c r="AD34" s="676">
        <v>2325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899762</v>
      </c>
      <c r="CS34" s="643"/>
      <c r="CT34" s="643"/>
      <c r="CU34" s="643"/>
      <c r="CV34" s="643"/>
      <c r="CW34" s="643"/>
      <c r="CX34" s="643"/>
      <c r="CY34" s="644"/>
      <c r="CZ34" s="645">
        <v>10.6</v>
      </c>
      <c r="DA34" s="663"/>
      <c r="DB34" s="663"/>
      <c r="DC34" s="664"/>
      <c r="DD34" s="648">
        <v>722450</v>
      </c>
      <c r="DE34" s="643"/>
      <c r="DF34" s="643"/>
      <c r="DG34" s="643"/>
      <c r="DH34" s="643"/>
      <c r="DI34" s="643"/>
      <c r="DJ34" s="643"/>
      <c r="DK34" s="644"/>
      <c r="DL34" s="648">
        <v>568447</v>
      </c>
      <c r="DM34" s="643"/>
      <c r="DN34" s="643"/>
      <c r="DO34" s="643"/>
      <c r="DP34" s="643"/>
      <c r="DQ34" s="643"/>
      <c r="DR34" s="643"/>
      <c r="DS34" s="643"/>
      <c r="DT34" s="643"/>
      <c r="DU34" s="643"/>
      <c r="DV34" s="644"/>
      <c r="DW34" s="645">
        <v>13.6</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222071</v>
      </c>
      <c r="S35" s="643"/>
      <c r="T35" s="643"/>
      <c r="U35" s="643"/>
      <c r="V35" s="643"/>
      <c r="W35" s="643"/>
      <c r="X35" s="643"/>
      <c r="Y35" s="644"/>
      <c r="Z35" s="675">
        <v>2.5</v>
      </c>
      <c r="AA35" s="675"/>
      <c r="AB35" s="675"/>
      <c r="AC35" s="675"/>
      <c r="AD35" s="676" t="s">
        <v>129</v>
      </c>
      <c r="AE35" s="676"/>
      <c r="AF35" s="676"/>
      <c r="AG35" s="676"/>
      <c r="AH35" s="676"/>
      <c r="AI35" s="676"/>
      <c r="AJ35" s="676"/>
      <c r="AK35" s="676"/>
      <c r="AL35" s="645" t="s">
        <v>129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49647</v>
      </c>
      <c r="CS35" s="661"/>
      <c r="CT35" s="661"/>
      <c r="CU35" s="661"/>
      <c r="CV35" s="661"/>
      <c r="CW35" s="661"/>
      <c r="CX35" s="661"/>
      <c r="CY35" s="662"/>
      <c r="CZ35" s="645">
        <v>0.6</v>
      </c>
      <c r="DA35" s="663"/>
      <c r="DB35" s="663"/>
      <c r="DC35" s="664"/>
      <c r="DD35" s="648">
        <v>35752</v>
      </c>
      <c r="DE35" s="661"/>
      <c r="DF35" s="661"/>
      <c r="DG35" s="661"/>
      <c r="DH35" s="661"/>
      <c r="DI35" s="661"/>
      <c r="DJ35" s="661"/>
      <c r="DK35" s="662"/>
      <c r="DL35" s="648">
        <v>23397</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593844</v>
      </c>
      <c r="S36" s="643"/>
      <c r="T36" s="643"/>
      <c r="U36" s="643"/>
      <c r="V36" s="643"/>
      <c r="W36" s="643"/>
      <c r="X36" s="643"/>
      <c r="Y36" s="644"/>
      <c r="Z36" s="675">
        <v>6.7</v>
      </c>
      <c r="AA36" s="675"/>
      <c r="AB36" s="675"/>
      <c r="AC36" s="675"/>
      <c r="AD36" s="676" t="s">
        <v>129</v>
      </c>
      <c r="AE36" s="676"/>
      <c r="AF36" s="676"/>
      <c r="AG36" s="676"/>
      <c r="AH36" s="676"/>
      <c r="AI36" s="676"/>
      <c r="AJ36" s="676"/>
      <c r="AK36" s="676"/>
      <c r="AL36" s="645" t="s">
        <v>138</v>
      </c>
      <c r="AM36" s="646"/>
      <c r="AN36" s="646"/>
      <c r="AO36" s="677"/>
      <c r="AP36" s="235"/>
      <c r="AQ36" s="694" t="s">
        <v>329</v>
      </c>
      <c r="AR36" s="695"/>
      <c r="AS36" s="695"/>
      <c r="AT36" s="695"/>
      <c r="AU36" s="695"/>
      <c r="AV36" s="695"/>
      <c r="AW36" s="695"/>
      <c r="AX36" s="695"/>
      <c r="AY36" s="696"/>
      <c r="AZ36" s="697">
        <v>951101</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321126</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2322732</v>
      </c>
      <c r="CS36" s="643"/>
      <c r="CT36" s="643"/>
      <c r="CU36" s="643"/>
      <c r="CV36" s="643"/>
      <c r="CW36" s="643"/>
      <c r="CX36" s="643"/>
      <c r="CY36" s="644"/>
      <c r="CZ36" s="645">
        <v>27.4</v>
      </c>
      <c r="DA36" s="663"/>
      <c r="DB36" s="663"/>
      <c r="DC36" s="664"/>
      <c r="DD36" s="648">
        <v>912210</v>
      </c>
      <c r="DE36" s="643"/>
      <c r="DF36" s="643"/>
      <c r="DG36" s="643"/>
      <c r="DH36" s="643"/>
      <c r="DI36" s="643"/>
      <c r="DJ36" s="643"/>
      <c r="DK36" s="644"/>
      <c r="DL36" s="648">
        <v>668643</v>
      </c>
      <c r="DM36" s="643"/>
      <c r="DN36" s="643"/>
      <c r="DO36" s="643"/>
      <c r="DP36" s="643"/>
      <c r="DQ36" s="643"/>
      <c r="DR36" s="643"/>
      <c r="DS36" s="643"/>
      <c r="DT36" s="643"/>
      <c r="DU36" s="643"/>
      <c r="DV36" s="644"/>
      <c r="DW36" s="645">
        <v>16</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307381</v>
      </c>
      <c r="S37" s="643"/>
      <c r="T37" s="643"/>
      <c r="U37" s="643"/>
      <c r="V37" s="643"/>
      <c r="W37" s="643"/>
      <c r="X37" s="643"/>
      <c r="Y37" s="644"/>
      <c r="Z37" s="675">
        <v>3.5</v>
      </c>
      <c r="AA37" s="675"/>
      <c r="AB37" s="675"/>
      <c r="AC37" s="675"/>
      <c r="AD37" s="676" t="s">
        <v>138</v>
      </c>
      <c r="AE37" s="676"/>
      <c r="AF37" s="676"/>
      <c r="AG37" s="676"/>
      <c r="AH37" s="676"/>
      <c r="AI37" s="676"/>
      <c r="AJ37" s="676"/>
      <c r="AK37" s="676"/>
      <c r="AL37" s="645" t="s">
        <v>241</v>
      </c>
      <c r="AM37" s="646"/>
      <c r="AN37" s="646"/>
      <c r="AO37" s="677"/>
      <c r="AQ37" s="682" t="s">
        <v>333</v>
      </c>
      <c r="AR37" s="683"/>
      <c r="AS37" s="683"/>
      <c r="AT37" s="683"/>
      <c r="AU37" s="683"/>
      <c r="AV37" s="683"/>
      <c r="AW37" s="683"/>
      <c r="AX37" s="683"/>
      <c r="AY37" s="684"/>
      <c r="AZ37" s="642">
        <v>285705</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294692</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510776</v>
      </c>
      <c r="CS37" s="661"/>
      <c r="CT37" s="661"/>
      <c r="CU37" s="661"/>
      <c r="CV37" s="661"/>
      <c r="CW37" s="661"/>
      <c r="CX37" s="661"/>
      <c r="CY37" s="662"/>
      <c r="CZ37" s="645">
        <v>6</v>
      </c>
      <c r="DA37" s="663"/>
      <c r="DB37" s="663"/>
      <c r="DC37" s="664"/>
      <c r="DD37" s="648">
        <v>510719</v>
      </c>
      <c r="DE37" s="661"/>
      <c r="DF37" s="661"/>
      <c r="DG37" s="661"/>
      <c r="DH37" s="661"/>
      <c r="DI37" s="661"/>
      <c r="DJ37" s="661"/>
      <c r="DK37" s="662"/>
      <c r="DL37" s="648">
        <v>510197</v>
      </c>
      <c r="DM37" s="661"/>
      <c r="DN37" s="661"/>
      <c r="DO37" s="661"/>
      <c r="DP37" s="661"/>
      <c r="DQ37" s="661"/>
      <c r="DR37" s="661"/>
      <c r="DS37" s="661"/>
      <c r="DT37" s="661"/>
      <c r="DU37" s="661"/>
      <c r="DV37" s="662"/>
      <c r="DW37" s="645">
        <v>12.2</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30501</v>
      </c>
      <c r="S38" s="643"/>
      <c r="T38" s="643"/>
      <c r="U38" s="643"/>
      <c r="V38" s="643"/>
      <c r="W38" s="643"/>
      <c r="X38" s="643"/>
      <c r="Y38" s="644"/>
      <c r="Z38" s="675">
        <v>0.3</v>
      </c>
      <c r="AA38" s="675"/>
      <c r="AB38" s="675"/>
      <c r="AC38" s="675"/>
      <c r="AD38" s="676">
        <v>1319</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t="s">
        <v>129</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2072</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951101</v>
      </c>
      <c r="CS38" s="643"/>
      <c r="CT38" s="643"/>
      <c r="CU38" s="643"/>
      <c r="CV38" s="643"/>
      <c r="CW38" s="643"/>
      <c r="CX38" s="643"/>
      <c r="CY38" s="644"/>
      <c r="CZ38" s="645">
        <v>11.2</v>
      </c>
      <c r="DA38" s="663"/>
      <c r="DB38" s="663"/>
      <c r="DC38" s="664"/>
      <c r="DD38" s="648">
        <v>831319</v>
      </c>
      <c r="DE38" s="643"/>
      <c r="DF38" s="643"/>
      <c r="DG38" s="643"/>
      <c r="DH38" s="643"/>
      <c r="DI38" s="643"/>
      <c r="DJ38" s="643"/>
      <c r="DK38" s="644"/>
      <c r="DL38" s="648">
        <v>738055</v>
      </c>
      <c r="DM38" s="643"/>
      <c r="DN38" s="643"/>
      <c r="DO38" s="643"/>
      <c r="DP38" s="643"/>
      <c r="DQ38" s="643"/>
      <c r="DR38" s="643"/>
      <c r="DS38" s="643"/>
      <c r="DT38" s="643"/>
      <c r="DU38" s="643"/>
      <c r="DV38" s="644"/>
      <c r="DW38" s="645">
        <v>17.600000000000001</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720987</v>
      </c>
      <c r="S39" s="643"/>
      <c r="T39" s="643"/>
      <c r="U39" s="643"/>
      <c r="V39" s="643"/>
      <c r="W39" s="643"/>
      <c r="X39" s="643"/>
      <c r="Y39" s="644"/>
      <c r="Z39" s="675">
        <v>8.1</v>
      </c>
      <c r="AA39" s="675"/>
      <c r="AB39" s="675"/>
      <c r="AC39" s="675"/>
      <c r="AD39" s="676" t="s">
        <v>138</v>
      </c>
      <c r="AE39" s="676"/>
      <c r="AF39" s="676"/>
      <c r="AG39" s="676"/>
      <c r="AH39" s="676"/>
      <c r="AI39" s="676"/>
      <c r="AJ39" s="676"/>
      <c r="AK39" s="676"/>
      <c r="AL39" s="645" t="s">
        <v>138</v>
      </c>
      <c r="AM39" s="646"/>
      <c r="AN39" s="646"/>
      <c r="AO39" s="677"/>
      <c r="AQ39" s="682" t="s">
        <v>341</v>
      </c>
      <c r="AR39" s="683"/>
      <c r="AS39" s="683"/>
      <c r="AT39" s="683"/>
      <c r="AU39" s="683"/>
      <c r="AV39" s="683"/>
      <c r="AW39" s="683"/>
      <c r="AX39" s="683"/>
      <c r="AY39" s="684"/>
      <c r="AZ39" s="642" t="s">
        <v>129</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3892</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397801</v>
      </c>
      <c r="CS39" s="661"/>
      <c r="CT39" s="661"/>
      <c r="CU39" s="661"/>
      <c r="CV39" s="661"/>
      <c r="CW39" s="661"/>
      <c r="CX39" s="661"/>
      <c r="CY39" s="662"/>
      <c r="CZ39" s="645">
        <v>4.7</v>
      </c>
      <c r="DA39" s="663"/>
      <c r="DB39" s="663"/>
      <c r="DC39" s="664"/>
      <c r="DD39" s="648">
        <v>178274</v>
      </c>
      <c r="DE39" s="661"/>
      <c r="DF39" s="661"/>
      <c r="DG39" s="661"/>
      <c r="DH39" s="661"/>
      <c r="DI39" s="661"/>
      <c r="DJ39" s="661"/>
      <c r="DK39" s="662"/>
      <c r="DL39" s="648" t="s">
        <v>138</v>
      </c>
      <c r="DM39" s="661"/>
      <c r="DN39" s="661"/>
      <c r="DO39" s="661"/>
      <c r="DP39" s="661"/>
      <c r="DQ39" s="661"/>
      <c r="DR39" s="661"/>
      <c r="DS39" s="661"/>
      <c r="DT39" s="661"/>
      <c r="DU39" s="661"/>
      <c r="DV39" s="662"/>
      <c r="DW39" s="645" t="s">
        <v>241</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138</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138</v>
      </c>
      <c r="AM40" s="646"/>
      <c r="AN40" s="646"/>
      <c r="AO40" s="677"/>
      <c r="AQ40" s="682" t="s">
        <v>345</v>
      </c>
      <c r="AR40" s="683"/>
      <c r="AS40" s="683"/>
      <c r="AT40" s="683"/>
      <c r="AU40" s="683"/>
      <c r="AV40" s="683"/>
      <c r="AW40" s="683"/>
      <c r="AX40" s="683"/>
      <c r="AY40" s="684"/>
      <c r="AZ40" s="642" t="s">
        <v>129</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109</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360</v>
      </c>
      <c r="CS40" s="643"/>
      <c r="CT40" s="643"/>
      <c r="CU40" s="643"/>
      <c r="CV40" s="643"/>
      <c r="CW40" s="643"/>
      <c r="CX40" s="643"/>
      <c r="CY40" s="644"/>
      <c r="CZ40" s="645">
        <v>0</v>
      </c>
      <c r="DA40" s="663"/>
      <c r="DB40" s="663"/>
      <c r="DC40" s="664"/>
      <c r="DD40" s="648" t="s">
        <v>241</v>
      </c>
      <c r="DE40" s="643"/>
      <c r="DF40" s="643"/>
      <c r="DG40" s="643"/>
      <c r="DH40" s="643"/>
      <c r="DI40" s="643"/>
      <c r="DJ40" s="643"/>
      <c r="DK40" s="644"/>
      <c r="DL40" s="648" t="s">
        <v>129</v>
      </c>
      <c r="DM40" s="643"/>
      <c r="DN40" s="643"/>
      <c r="DO40" s="643"/>
      <c r="DP40" s="643"/>
      <c r="DQ40" s="643"/>
      <c r="DR40" s="643"/>
      <c r="DS40" s="643"/>
      <c r="DT40" s="643"/>
      <c r="DU40" s="643"/>
      <c r="DV40" s="644"/>
      <c r="DW40" s="645" t="s">
        <v>241</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129</v>
      </c>
      <c r="AM41" s="646"/>
      <c r="AN41" s="646"/>
      <c r="AO41" s="677"/>
      <c r="AQ41" s="682" t="s">
        <v>350</v>
      </c>
      <c r="AR41" s="683"/>
      <c r="AS41" s="683"/>
      <c r="AT41" s="683"/>
      <c r="AU41" s="683"/>
      <c r="AV41" s="683"/>
      <c r="AW41" s="683"/>
      <c r="AX41" s="683"/>
      <c r="AY41" s="684"/>
      <c r="AZ41" s="642">
        <v>152164</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125287</v>
      </c>
      <c r="S42" s="643"/>
      <c r="T42" s="643"/>
      <c r="U42" s="643"/>
      <c r="V42" s="643"/>
      <c r="W42" s="643"/>
      <c r="X42" s="643"/>
      <c r="Y42" s="644"/>
      <c r="Z42" s="675">
        <v>1.4</v>
      </c>
      <c r="AA42" s="675"/>
      <c r="AB42" s="675"/>
      <c r="AC42" s="675"/>
      <c r="AD42" s="676" t="s">
        <v>138</v>
      </c>
      <c r="AE42" s="676"/>
      <c r="AF42" s="676"/>
      <c r="AG42" s="676"/>
      <c r="AH42" s="676"/>
      <c r="AI42" s="676"/>
      <c r="AJ42" s="676"/>
      <c r="AK42" s="676"/>
      <c r="AL42" s="645" t="s">
        <v>129</v>
      </c>
      <c r="AM42" s="646"/>
      <c r="AN42" s="646"/>
      <c r="AO42" s="677"/>
      <c r="AQ42" s="678" t="s">
        <v>354</v>
      </c>
      <c r="AR42" s="679"/>
      <c r="AS42" s="679"/>
      <c r="AT42" s="679"/>
      <c r="AU42" s="679"/>
      <c r="AV42" s="679"/>
      <c r="AW42" s="679"/>
      <c r="AX42" s="679"/>
      <c r="AY42" s="680"/>
      <c r="AZ42" s="626">
        <v>513232</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318</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918783</v>
      </c>
      <c r="CS42" s="643"/>
      <c r="CT42" s="643"/>
      <c r="CU42" s="643"/>
      <c r="CV42" s="643"/>
      <c r="CW42" s="643"/>
      <c r="CX42" s="643"/>
      <c r="CY42" s="644"/>
      <c r="CZ42" s="645">
        <v>10.8</v>
      </c>
      <c r="DA42" s="646"/>
      <c r="DB42" s="646"/>
      <c r="DC42" s="647"/>
      <c r="DD42" s="648">
        <v>181841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8899043</v>
      </c>
      <c r="S43" s="665"/>
      <c r="T43" s="665"/>
      <c r="U43" s="665"/>
      <c r="V43" s="665"/>
      <c r="W43" s="665"/>
      <c r="X43" s="665"/>
      <c r="Y43" s="666"/>
      <c r="Z43" s="667">
        <v>100</v>
      </c>
      <c r="AA43" s="667"/>
      <c r="AB43" s="667"/>
      <c r="AC43" s="667"/>
      <c r="AD43" s="668">
        <v>4062185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52399</v>
      </c>
      <c r="CS43" s="661"/>
      <c r="CT43" s="661"/>
      <c r="CU43" s="661"/>
      <c r="CV43" s="661"/>
      <c r="CW43" s="661"/>
      <c r="CX43" s="661"/>
      <c r="CY43" s="662"/>
      <c r="CZ43" s="645">
        <v>0.6</v>
      </c>
      <c r="DA43" s="663"/>
      <c r="DB43" s="663"/>
      <c r="DC43" s="664"/>
      <c r="DD43" s="648">
        <v>52399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918783</v>
      </c>
      <c r="CS44" s="643"/>
      <c r="CT44" s="643"/>
      <c r="CU44" s="643"/>
      <c r="CV44" s="643"/>
      <c r="CW44" s="643"/>
      <c r="CX44" s="643"/>
      <c r="CY44" s="644"/>
      <c r="CZ44" s="645">
        <v>10.8</v>
      </c>
      <c r="DA44" s="646"/>
      <c r="DB44" s="646"/>
      <c r="DC44" s="647"/>
      <c r="DD44" s="648">
        <v>181841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169813</v>
      </c>
      <c r="CS45" s="661"/>
      <c r="CT45" s="661"/>
      <c r="CU45" s="661"/>
      <c r="CV45" s="661"/>
      <c r="CW45" s="661"/>
      <c r="CX45" s="661"/>
      <c r="CY45" s="662"/>
      <c r="CZ45" s="645">
        <v>2</v>
      </c>
      <c r="DA45" s="663"/>
      <c r="DB45" s="663"/>
      <c r="DC45" s="664"/>
      <c r="DD45" s="648">
        <v>4151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654624</v>
      </c>
      <c r="CS46" s="643"/>
      <c r="CT46" s="643"/>
      <c r="CU46" s="643"/>
      <c r="CV46" s="643"/>
      <c r="CW46" s="643"/>
      <c r="CX46" s="643"/>
      <c r="CY46" s="644"/>
      <c r="CZ46" s="645">
        <v>7.7</v>
      </c>
      <c r="DA46" s="646"/>
      <c r="DB46" s="646"/>
      <c r="DC46" s="647"/>
      <c r="DD46" s="648">
        <v>175144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138</v>
      </c>
      <c r="CS47" s="661"/>
      <c r="CT47" s="661"/>
      <c r="CU47" s="661"/>
      <c r="CV47" s="661"/>
      <c r="CW47" s="661"/>
      <c r="CX47" s="661"/>
      <c r="CY47" s="662"/>
      <c r="CZ47" s="645" t="s">
        <v>138</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8474841</v>
      </c>
      <c r="CS49" s="627"/>
      <c r="CT49" s="627"/>
      <c r="CU49" s="627"/>
      <c r="CV49" s="627"/>
      <c r="CW49" s="627"/>
      <c r="CX49" s="627"/>
      <c r="CY49" s="628"/>
      <c r="CZ49" s="629">
        <v>100</v>
      </c>
      <c r="DA49" s="630"/>
      <c r="DB49" s="630"/>
      <c r="DC49" s="631"/>
      <c r="DD49" s="632">
        <v>5012778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17p+v5SIUQA5sMkjsIAJHKS2nZDe+ruz9pGpB9hy3587bdIUBKXMrYuN+Mess2b9kmSuT+gRLg+Xv/UPzCPnw==" saltValue="O+u46JSB7xRxcaGB7uZyu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369</v>
      </c>
      <c r="DK2" s="1169"/>
      <c r="DL2" s="1169"/>
      <c r="DM2" s="1169"/>
      <c r="DN2" s="1169"/>
      <c r="DO2" s="1170"/>
      <c r="DP2" s="251"/>
      <c r="DQ2" s="1168" t="s">
        <v>370</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371</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3" t="s">
        <v>373</v>
      </c>
      <c r="B5" s="1054"/>
      <c r="C5" s="1054"/>
      <c r="D5" s="1054"/>
      <c r="E5" s="1054"/>
      <c r="F5" s="1054"/>
      <c r="G5" s="1054"/>
      <c r="H5" s="1054"/>
      <c r="I5" s="1054"/>
      <c r="J5" s="1054"/>
      <c r="K5" s="1054"/>
      <c r="L5" s="1054"/>
      <c r="M5" s="1054"/>
      <c r="N5" s="1054"/>
      <c r="O5" s="1054"/>
      <c r="P5" s="1055"/>
      <c r="Q5" s="1059" t="s">
        <v>374</v>
      </c>
      <c r="R5" s="1060"/>
      <c r="S5" s="1060"/>
      <c r="T5" s="1060"/>
      <c r="U5" s="1061"/>
      <c r="V5" s="1059" t="s">
        <v>375</v>
      </c>
      <c r="W5" s="1060"/>
      <c r="X5" s="1060"/>
      <c r="Y5" s="1060"/>
      <c r="Z5" s="1061"/>
      <c r="AA5" s="1059" t="s">
        <v>376</v>
      </c>
      <c r="AB5" s="1060"/>
      <c r="AC5" s="1060"/>
      <c r="AD5" s="1060"/>
      <c r="AE5" s="1060"/>
      <c r="AF5" s="1171" t="s">
        <v>377</v>
      </c>
      <c r="AG5" s="1060"/>
      <c r="AH5" s="1060"/>
      <c r="AI5" s="1060"/>
      <c r="AJ5" s="1075"/>
      <c r="AK5" s="1060" t="s">
        <v>378</v>
      </c>
      <c r="AL5" s="1060"/>
      <c r="AM5" s="1060"/>
      <c r="AN5" s="1060"/>
      <c r="AO5" s="1061"/>
      <c r="AP5" s="1059" t="s">
        <v>379</v>
      </c>
      <c r="AQ5" s="1060"/>
      <c r="AR5" s="1060"/>
      <c r="AS5" s="1060"/>
      <c r="AT5" s="1061"/>
      <c r="AU5" s="1059" t="s">
        <v>380</v>
      </c>
      <c r="AV5" s="1060"/>
      <c r="AW5" s="1060"/>
      <c r="AX5" s="1060"/>
      <c r="AY5" s="1075"/>
      <c r="AZ5" s="258"/>
      <c r="BA5" s="258"/>
      <c r="BB5" s="258"/>
      <c r="BC5" s="258"/>
      <c r="BD5" s="258"/>
      <c r="BE5" s="259"/>
      <c r="BF5" s="259"/>
      <c r="BG5" s="259"/>
      <c r="BH5" s="259"/>
      <c r="BI5" s="259"/>
      <c r="BJ5" s="259"/>
      <c r="BK5" s="259"/>
      <c r="BL5" s="259"/>
      <c r="BM5" s="259"/>
      <c r="BN5" s="259"/>
      <c r="BO5" s="259"/>
      <c r="BP5" s="259"/>
      <c r="BQ5" s="1053" t="s">
        <v>381</v>
      </c>
      <c r="BR5" s="1054"/>
      <c r="BS5" s="1054"/>
      <c r="BT5" s="1054"/>
      <c r="BU5" s="1054"/>
      <c r="BV5" s="1054"/>
      <c r="BW5" s="1054"/>
      <c r="BX5" s="1054"/>
      <c r="BY5" s="1054"/>
      <c r="BZ5" s="1054"/>
      <c r="CA5" s="1054"/>
      <c r="CB5" s="1054"/>
      <c r="CC5" s="1054"/>
      <c r="CD5" s="1054"/>
      <c r="CE5" s="1054"/>
      <c r="CF5" s="1054"/>
      <c r="CG5" s="1055"/>
      <c r="CH5" s="1059" t="s">
        <v>382</v>
      </c>
      <c r="CI5" s="1060"/>
      <c r="CJ5" s="1060"/>
      <c r="CK5" s="1060"/>
      <c r="CL5" s="1061"/>
      <c r="CM5" s="1059" t="s">
        <v>383</v>
      </c>
      <c r="CN5" s="1060"/>
      <c r="CO5" s="1060"/>
      <c r="CP5" s="1060"/>
      <c r="CQ5" s="1061"/>
      <c r="CR5" s="1059" t="s">
        <v>384</v>
      </c>
      <c r="CS5" s="1060"/>
      <c r="CT5" s="1060"/>
      <c r="CU5" s="1060"/>
      <c r="CV5" s="1061"/>
      <c r="CW5" s="1059" t="s">
        <v>385</v>
      </c>
      <c r="CX5" s="1060"/>
      <c r="CY5" s="1060"/>
      <c r="CZ5" s="1060"/>
      <c r="DA5" s="1061"/>
      <c r="DB5" s="1059" t="s">
        <v>386</v>
      </c>
      <c r="DC5" s="1060"/>
      <c r="DD5" s="1060"/>
      <c r="DE5" s="1060"/>
      <c r="DF5" s="1061"/>
      <c r="DG5" s="1156" t="s">
        <v>387</v>
      </c>
      <c r="DH5" s="1157"/>
      <c r="DI5" s="1157"/>
      <c r="DJ5" s="1157"/>
      <c r="DK5" s="1158"/>
      <c r="DL5" s="1156" t="s">
        <v>388</v>
      </c>
      <c r="DM5" s="1157"/>
      <c r="DN5" s="1157"/>
      <c r="DO5" s="1157"/>
      <c r="DP5" s="1158"/>
      <c r="DQ5" s="1059" t="s">
        <v>389</v>
      </c>
      <c r="DR5" s="1060"/>
      <c r="DS5" s="1060"/>
      <c r="DT5" s="1060"/>
      <c r="DU5" s="1061"/>
      <c r="DV5" s="1059" t="s">
        <v>380</v>
      </c>
      <c r="DW5" s="1060"/>
      <c r="DX5" s="1060"/>
      <c r="DY5" s="1060"/>
      <c r="DZ5" s="1075"/>
      <c r="EA5" s="256"/>
    </row>
    <row r="6" spans="1:131" s="257"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x14ac:dyDescent="0.15">
      <c r="A7" s="260">
        <v>1</v>
      </c>
      <c r="B7" s="1108" t="s">
        <v>390</v>
      </c>
      <c r="C7" s="1109"/>
      <c r="D7" s="1109"/>
      <c r="E7" s="1109"/>
      <c r="F7" s="1109"/>
      <c r="G7" s="1109"/>
      <c r="H7" s="1109"/>
      <c r="I7" s="1109"/>
      <c r="J7" s="1109"/>
      <c r="K7" s="1109"/>
      <c r="L7" s="1109"/>
      <c r="M7" s="1109"/>
      <c r="N7" s="1109"/>
      <c r="O7" s="1109"/>
      <c r="P7" s="1110"/>
      <c r="Q7" s="1162">
        <v>8899</v>
      </c>
      <c r="R7" s="1163"/>
      <c r="S7" s="1163"/>
      <c r="T7" s="1163"/>
      <c r="U7" s="1163"/>
      <c r="V7" s="1163">
        <v>8475</v>
      </c>
      <c r="W7" s="1163"/>
      <c r="X7" s="1163"/>
      <c r="Y7" s="1163"/>
      <c r="Z7" s="1163"/>
      <c r="AA7" s="1163">
        <v>424</v>
      </c>
      <c r="AB7" s="1163"/>
      <c r="AC7" s="1163"/>
      <c r="AD7" s="1163"/>
      <c r="AE7" s="1164"/>
      <c r="AF7" s="1165">
        <v>410</v>
      </c>
      <c r="AG7" s="1166"/>
      <c r="AH7" s="1166"/>
      <c r="AI7" s="1166"/>
      <c r="AJ7" s="1167"/>
      <c r="AK7" s="1149">
        <v>594</v>
      </c>
      <c r="AL7" s="1150"/>
      <c r="AM7" s="1150"/>
      <c r="AN7" s="1150"/>
      <c r="AO7" s="1150"/>
      <c r="AP7" s="1150">
        <v>7321</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598</v>
      </c>
      <c r="BT7" s="1154"/>
      <c r="BU7" s="1154"/>
      <c r="BV7" s="1154"/>
      <c r="BW7" s="1154"/>
      <c r="BX7" s="1154"/>
      <c r="BY7" s="1154"/>
      <c r="BZ7" s="1154"/>
      <c r="CA7" s="1154"/>
      <c r="CB7" s="1154"/>
      <c r="CC7" s="1154"/>
      <c r="CD7" s="1154"/>
      <c r="CE7" s="1154"/>
      <c r="CF7" s="1154"/>
      <c r="CG7" s="1155"/>
      <c r="CH7" s="1146">
        <v>1</v>
      </c>
      <c r="CI7" s="1147"/>
      <c r="CJ7" s="1147"/>
      <c r="CK7" s="1147"/>
      <c r="CL7" s="1148"/>
      <c r="CM7" s="1146">
        <v>92</v>
      </c>
      <c r="CN7" s="1147"/>
      <c r="CO7" s="1147"/>
      <c r="CP7" s="1147"/>
      <c r="CQ7" s="1148"/>
      <c r="CR7" s="1146">
        <v>5</v>
      </c>
      <c r="CS7" s="1147"/>
      <c r="CT7" s="1147"/>
      <c r="CU7" s="1147"/>
      <c r="CV7" s="1148"/>
      <c r="CW7" s="1146" t="s">
        <v>587</v>
      </c>
      <c r="CX7" s="1147"/>
      <c r="CY7" s="1147"/>
      <c r="CZ7" s="1147"/>
      <c r="DA7" s="1148"/>
      <c r="DB7" s="1146" t="s">
        <v>587</v>
      </c>
      <c r="DC7" s="1147"/>
      <c r="DD7" s="1147"/>
      <c r="DE7" s="1147"/>
      <c r="DF7" s="1148"/>
      <c r="DG7" s="1146" t="s">
        <v>587</v>
      </c>
      <c r="DH7" s="1147"/>
      <c r="DI7" s="1147"/>
      <c r="DJ7" s="1147"/>
      <c r="DK7" s="1148"/>
      <c r="DL7" s="1146" t="s">
        <v>587</v>
      </c>
      <c r="DM7" s="1147"/>
      <c r="DN7" s="1147"/>
      <c r="DO7" s="1147"/>
      <c r="DP7" s="1148"/>
      <c r="DQ7" s="1146" t="s">
        <v>587</v>
      </c>
      <c r="DR7" s="1147"/>
      <c r="DS7" s="1147"/>
      <c r="DT7" s="1147"/>
      <c r="DU7" s="1148"/>
      <c r="DV7" s="1173"/>
      <c r="DW7" s="1174"/>
      <c r="DX7" s="1174"/>
      <c r="DY7" s="1174"/>
      <c r="DZ7" s="1175"/>
      <c r="EA7" s="256"/>
    </row>
    <row r="8" spans="1:131" s="257" customFormat="1" ht="26.25" customHeight="1" x14ac:dyDescent="0.15">
      <c r="A8" s="263">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t="s">
        <v>599</v>
      </c>
      <c r="BT8" s="1073"/>
      <c r="BU8" s="1073"/>
      <c r="BV8" s="1073"/>
      <c r="BW8" s="1073"/>
      <c r="BX8" s="1073"/>
      <c r="BY8" s="1073"/>
      <c r="BZ8" s="1073"/>
      <c r="CA8" s="1073"/>
      <c r="CB8" s="1073"/>
      <c r="CC8" s="1073"/>
      <c r="CD8" s="1073"/>
      <c r="CE8" s="1073"/>
      <c r="CF8" s="1073"/>
      <c r="CG8" s="1074"/>
      <c r="CH8" s="1047">
        <v>-6</v>
      </c>
      <c r="CI8" s="1048"/>
      <c r="CJ8" s="1048"/>
      <c r="CK8" s="1048"/>
      <c r="CL8" s="1049"/>
      <c r="CM8" s="1047">
        <v>22</v>
      </c>
      <c r="CN8" s="1048"/>
      <c r="CO8" s="1048"/>
      <c r="CP8" s="1048"/>
      <c r="CQ8" s="1049"/>
      <c r="CR8" s="1047">
        <v>15</v>
      </c>
      <c r="CS8" s="1048"/>
      <c r="CT8" s="1048"/>
      <c r="CU8" s="1048"/>
      <c r="CV8" s="1049"/>
      <c r="CW8" s="1047" t="s">
        <v>600</v>
      </c>
      <c r="CX8" s="1048"/>
      <c r="CY8" s="1048"/>
      <c r="CZ8" s="1048"/>
      <c r="DA8" s="1049"/>
      <c r="DB8" s="1047" t="s">
        <v>600</v>
      </c>
      <c r="DC8" s="1048"/>
      <c r="DD8" s="1048"/>
      <c r="DE8" s="1048"/>
      <c r="DF8" s="1049"/>
      <c r="DG8" s="1047" t="s">
        <v>600</v>
      </c>
      <c r="DH8" s="1048"/>
      <c r="DI8" s="1048"/>
      <c r="DJ8" s="1048"/>
      <c r="DK8" s="1049"/>
      <c r="DL8" s="1047" t="s">
        <v>600</v>
      </c>
      <c r="DM8" s="1048"/>
      <c r="DN8" s="1048"/>
      <c r="DO8" s="1048"/>
      <c r="DP8" s="1049"/>
      <c r="DQ8" s="1047" t="s">
        <v>600</v>
      </c>
      <c r="DR8" s="1048"/>
      <c r="DS8" s="1048"/>
      <c r="DT8" s="1048"/>
      <c r="DU8" s="1049"/>
      <c r="DV8" s="1050"/>
      <c r="DW8" s="1051"/>
      <c r="DX8" s="1051"/>
      <c r="DY8" s="1051"/>
      <c r="DZ8" s="1052"/>
      <c r="EA8" s="256"/>
    </row>
    <row r="9" spans="1:131" s="257" customFormat="1" ht="26.25" customHeight="1" x14ac:dyDescent="0.15">
      <c r="A9" s="263">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15">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15">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15">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15">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15">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15">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15">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15">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15">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15">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15">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15">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391</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6">
        <v>8899</v>
      </c>
      <c r="R23" s="1127"/>
      <c r="S23" s="1127"/>
      <c r="T23" s="1127"/>
      <c r="U23" s="1127"/>
      <c r="V23" s="1127">
        <v>8475</v>
      </c>
      <c r="W23" s="1127"/>
      <c r="X23" s="1127"/>
      <c r="Y23" s="1127"/>
      <c r="Z23" s="1127"/>
      <c r="AA23" s="1127">
        <v>424</v>
      </c>
      <c r="AB23" s="1127"/>
      <c r="AC23" s="1127"/>
      <c r="AD23" s="1127"/>
      <c r="AE23" s="1128"/>
      <c r="AF23" s="1129">
        <v>410</v>
      </c>
      <c r="AG23" s="1127"/>
      <c r="AH23" s="1127"/>
      <c r="AI23" s="1127"/>
      <c r="AJ23" s="1130"/>
      <c r="AK23" s="1131"/>
      <c r="AL23" s="1132"/>
      <c r="AM23" s="1132"/>
      <c r="AN23" s="1132"/>
      <c r="AO23" s="1132"/>
      <c r="AP23" s="1127">
        <v>7321</v>
      </c>
      <c r="AQ23" s="1127"/>
      <c r="AR23" s="1127"/>
      <c r="AS23" s="1127"/>
      <c r="AT23" s="1127"/>
      <c r="AU23" s="1133"/>
      <c r="AV23" s="1133"/>
      <c r="AW23" s="1133"/>
      <c r="AX23" s="1133"/>
      <c r="AY23" s="1134"/>
      <c r="AZ23" s="1123" t="s">
        <v>394</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15">
      <c r="A24" s="1122" t="s">
        <v>395</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
      <c r="A25" s="1121" t="s">
        <v>396</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15">
      <c r="A26" s="1053" t="s">
        <v>373</v>
      </c>
      <c r="B26" s="1054"/>
      <c r="C26" s="1054"/>
      <c r="D26" s="1054"/>
      <c r="E26" s="1054"/>
      <c r="F26" s="1054"/>
      <c r="G26" s="1054"/>
      <c r="H26" s="1054"/>
      <c r="I26" s="1054"/>
      <c r="J26" s="1054"/>
      <c r="K26" s="1054"/>
      <c r="L26" s="1054"/>
      <c r="M26" s="1054"/>
      <c r="N26" s="1054"/>
      <c r="O26" s="1054"/>
      <c r="P26" s="1055"/>
      <c r="Q26" s="1059" t="s">
        <v>397</v>
      </c>
      <c r="R26" s="1060"/>
      <c r="S26" s="1060"/>
      <c r="T26" s="1060"/>
      <c r="U26" s="1061"/>
      <c r="V26" s="1059" t="s">
        <v>398</v>
      </c>
      <c r="W26" s="1060"/>
      <c r="X26" s="1060"/>
      <c r="Y26" s="1060"/>
      <c r="Z26" s="1061"/>
      <c r="AA26" s="1059" t="s">
        <v>399</v>
      </c>
      <c r="AB26" s="1060"/>
      <c r="AC26" s="1060"/>
      <c r="AD26" s="1060"/>
      <c r="AE26" s="1060"/>
      <c r="AF26" s="1117" t="s">
        <v>400</v>
      </c>
      <c r="AG26" s="1066"/>
      <c r="AH26" s="1066"/>
      <c r="AI26" s="1066"/>
      <c r="AJ26" s="1118"/>
      <c r="AK26" s="1060" t="s">
        <v>401</v>
      </c>
      <c r="AL26" s="1060"/>
      <c r="AM26" s="1060"/>
      <c r="AN26" s="1060"/>
      <c r="AO26" s="1061"/>
      <c r="AP26" s="1059" t="s">
        <v>402</v>
      </c>
      <c r="AQ26" s="1060"/>
      <c r="AR26" s="1060"/>
      <c r="AS26" s="1060"/>
      <c r="AT26" s="1061"/>
      <c r="AU26" s="1059" t="s">
        <v>403</v>
      </c>
      <c r="AV26" s="1060"/>
      <c r="AW26" s="1060"/>
      <c r="AX26" s="1060"/>
      <c r="AY26" s="1061"/>
      <c r="AZ26" s="1059" t="s">
        <v>404</v>
      </c>
      <c r="BA26" s="1060"/>
      <c r="BB26" s="1060"/>
      <c r="BC26" s="1060"/>
      <c r="BD26" s="1061"/>
      <c r="BE26" s="1059" t="s">
        <v>380</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15">
      <c r="A28" s="268">
        <v>1</v>
      </c>
      <c r="B28" s="1108" t="s">
        <v>405</v>
      </c>
      <c r="C28" s="1109"/>
      <c r="D28" s="1109"/>
      <c r="E28" s="1109"/>
      <c r="F28" s="1109"/>
      <c r="G28" s="1109"/>
      <c r="H28" s="1109"/>
      <c r="I28" s="1109"/>
      <c r="J28" s="1109"/>
      <c r="K28" s="1109"/>
      <c r="L28" s="1109"/>
      <c r="M28" s="1109"/>
      <c r="N28" s="1109"/>
      <c r="O28" s="1109"/>
      <c r="P28" s="1110"/>
      <c r="Q28" s="1111">
        <v>2151</v>
      </c>
      <c r="R28" s="1112"/>
      <c r="S28" s="1112"/>
      <c r="T28" s="1112"/>
      <c r="U28" s="1112"/>
      <c r="V28" s="1112">
        <v>1830</v>
      </c>
      <c r="W28" s="1112"/>
      <c r="X28" s="1112"/>
      <c r="Y28" s="1112"/>
      <c r="Z28" s="1112"/>
      <c r="AA28" s="1112">
        <v>321</v>
      </c>
      <c r="AB28" s="1112"/>
      <c r="AC28" s="1112"/>
      <c r="AD28" s="1112"/>
      <c r="AE28" s="1113"/>
      <c r="AF28" s="1114">
        <v>321</v>
      </c>
      <c r="AG28" s="1112"/>
      <c r="AH28" s="1112"/>
      <c r="AI28" s="1112"/>
      <c r="AJ28" s="1115"/>
      <c r="AK28" s="1116">
        <v>128</v>
      </c>
      <c r="AL28" s="1104"/>
      <c r="AM28" s="1104"/>
      <c r="AN28" s="1104"/>
      <c r="AO28" s="1104"/>
      <c r="AP28" s="1104" t="s">
        <v>587</v>
      </c>
      <c r="AQ28" s="1104"/>
      <c r="AR28" s="1104"/>
      <c r="AS28" s="1104"/>
      <c r="AT28" s="1104"/>
      <c r="AU28" s="1104" t="s">
        <v>521</v>
      </c>
      <c r="AV28" s="1104"/>
      <c r="AW28" s="1104"/>
      <c r="AX28" s="1104"/>
      <c r="AY28" s="1104"/>
      <c r="AZ28" s="1105" t="s">
        <v>521</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15">
      <c r="A29" s="268">
        <v>2</v>
      </c>
      <c r="B29" s="1095" t="s">
        <v>406</v>
      </c>
      <c r="C29" s="1096"/>
      <c r="D29" s="1096"/>
      <c r="E29" s="1096"/>
      <c r="F29" s="1096"/>
      <c r="G29" s="1096"/>
      <c r="H29" s="1096"/>
      <c r="I29" s="1096"/>
      <c r="J29" s="1096"/>
      <c r="K29" s="1096"/>
      <c r="L29" s="1096"/>
      <c r="M29" s="1096"/>
      <c r="N29" s="1096"/>
      <c r="O29" s="1096"/>
      <c r="P29" s="1097"/>
      <c r="Q29" s="1101">
        <v>1827</v>
      </c>
      <c r="R29" s="1102"/>
      <c r="S29" s="1102"/>
      <c r="T29" s="1102"/>
      <c r="U29" s="1102"/>
      <c r="V29" s="1102">
        <v>1669</v>
      </c>
      <c r="W29" s="1102"/>
      <c r="X29" s="1102"/>
      <c r="Y29" s="1102"/>
      <c r="Z29" s="1102"/>
      <c r="AA29" s="1102">
        <v>158</v>
      </c>
      <c r="AB29" s="1102"/>
      <c r="AC29" s="1102"/>
      <c r="AD29" s="1102"/>
      <c r="AE29" s="1103"/>
      <c r="AF29" s="1077">
        <v>158</v>
      </c>
      <c r="AG29" s="1078"/>
      <c r="AH29" s="1078"/>
      <c r="AI29" s="1078"/>
      <c r="AJ29" s="1079"/>
      <c r="AK29" s="1037">
        <v>251</v>
      </c>
      <c r="AL29" s="1028"/>
      <c r="AM29" s="1028"/>
      <c r="AN29" s="1028"/>
      <c r="AO29" s="1028"/>
      <c r="AP29" s="1028" t="s">
        <v>521</v>
      </c>
      <c r="AQ29" s="1028"/>
      <c r="AR29" s="1028"/>
      <c r="AS29" s="1028"/>
      <c r="AT29" s="1028"/>
      <c r="AU29" s="1028" t="s">
        <v>521</v>
      </c>
      <c r="AV29" s="1028"/>
      <c r="AW29" s="1028"/>
      <c r="AX29" s="1028"/>
      <c r="AY29" s="1028"/>
      <c r="AZ29" s="1100" t="s">
        <v>521</v>
      </c>
      <c r="BA29" s="1100"/>
      <c r="BB29" s="1100"/>
      <c r="BC29" s="1100"/>
      <c r="BD29" s="1100"/>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15">
      <c r="A30" s="268">
        <v>3</v>
      </c>
      <c r="B30" s="1095" t="s">
        <v>407</v>
      </c>
      <c r="C30" s="1096"/>
      <c r="D30" s="1096"/>
      <c r="E30" s="1096"/>
      <c r="F30" s="1096"/>
      <c r="G30" s="1096"/>
      <c r="H30" s="1096"/>
      <c r="I30" s="1096"/>
      <c r="J30" s="1096"/>
      <c r="K30" s="1096"/>
      <c r="L30" s="1096"/>
      <c r="M30" s="1096"/>
      <c r="N30" s="1096"/>
      <c r="O30" s="1096"/>
      <c r="P30" s="1097"/>
      <c r="Q30" s="1101">
        <v>182</v>
      </c>
      <c r="R30" s="1102"/>
      <c r="S30" s="1102"/>
      <c r="T30" s="1102"/>
      <c r="U30" s="1102"/>
      <c r="V30" s="1102">
        <v>179</v>
      </c>
      <c r="W30" s="1102"/>
      <c r="X30" s="1102"/>
      <c r="Y30" s="1102"/>
      <c r="Z30" s="1102"/>
      <c r="AA30" s="1102">
        <v>2</v>
      </c>
      <c r="AB30" s="1102"/>
      <c r="AC30" s="1102"/>
      <c r="AD30" s="1102"/>
      <c r="AE30" s="1103"/>
      <c r="AF30" s="1077">
        <v>2</v>
      </c>
      <c r="AG30" s="1078"/>
      <c r="AH30" s="1078"/>
      <c r="AI30" s="1078"/>
      <c r="AJ30" s="1079"/>
      <c r="AK30" s="1037">
        <v>51</v>
      </c>
      <c r="AL30" s="1028"/>
      <c r="AM30" s="1028"/>
      <c r="AN30" s="1028"/>
      <c r="AO30" s="1028"/>
      <c r="AP30" s="1028" t="s">
        <v>521</v>
      </c>
      <c r="AQ30" s="1028"/>
      <c r="AR30" s="1028"/>
      <c r="AS30" s="1028"/>
      <c r="AT30" s="1028"/>
      <c r="AU30" s="1028" t="s">
        <v>521</v>
      </c>
      <c r="AV30" s="1028"/>
      <c r="AW30" s="1028"/>
      <c r="AX30" s="1028"/>
      <c r="AY30" s="1028"/>
      <c r="AZ30" s="1100" t="s">
        <v>521</v>
      </c>
      <c r="BA30" s="1100"/>
      <c r="BB30" s="1100"/>
      <c r="BC30" s="1100"/>
      <c r="BD30" s="1100"/>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15">
      <c r="A31" s="268">
        <v>4</v>
      </c>
      <c r="B31" s="1095" t="s">
        <v>585</v>
      </c>
      <c r="C31" s="1096"/>
      <c r="D31" s="1096"/>
      <c r="E31" s="1096"/>
      <c r="F31" s="1096"/>
      <c r="G31" s="1096"/>
      <c r="H31" s="1096"/>
      <c r="I31" s="1096"/>
      <c r="J31" s="1096"/>
      <c r="K31" s="1096"/>
      <c r="L31" s="1096"/>
      <c r="M31" s="1096"/>
      <c r="N31" s="1096"/>
      <c r="O31" s="1096"/>
      <c r="P31" s="1097"/>
      <c r="Q31" s="1101">
        <v>617</v>
      </c>
      <c r="R31" s="1102"/>
      <c r="S31" s="1102"/>
      <c r="T31" s="1102"/>
      <c r="U31" s="1102"/>
      <c r="V31" s="1102">
        <v>576</v>
      </c>
      <c r="W31" s="1102"/>
      <c r="X31" s="1102"/>
      <c r="Y31" s="1102"/>
      <c r="Z31" s="1102"/>
      <c r="AA31" s="1102">
        <v>41</v>
      </c>
      <c r="AB31" s="1102"/>
      <c r="AC31" s="1102"/>
      <c r="AD31" s="1102"/>
      <c r="AE31" s="1103"/>
      <c r="AF31" s="1077">
        <v>35</v>
      </c>
      <c r="AG31" s="1078"/>
      <c r="AH31" s="1078"/>
      <c r="AI31" s="1078"/>
      <c r="AJ31" s="1079"/>
      <c r="AK31" s="1037">
        <v>286</v>
      </c>
      <c r="AL31" s="1028"/>
      <c r="AM31" s="1028"/>
      <c r="AN31" s="1028"/>
      <c r="AO31" s="1028"/>
      <c r="AP31" s="1028">
        <v>3239</v>
      </c>
      <c r="AQ31" s="1028"/>
      <c r="AR31" s="1028"/>
      <c r="AS31" s="1028"/>
      <c r="AT31" s="1028"/>
      <c r="AU31" s="1028">
        <v>3080</v>
      </c>
      <c r="AV31" s="1028"/>
      <c r="AW31" s="1028"/>
      <c r="AX31" s="1028"/>
      <c r="AY31" s="1028"/>
      <c r="AZ31" s="1100" t="s">
        <v>521</v>
      </c>
      <c r="BA31" s="1100"/>
      <c r="BB31" s="1100"/>
      <c r="BC31" s="1100"/>
      <c r="BD31" s="1100"/>
      <c r="BE31" s="1090" t="s">
        <v>586</v>
      </c>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15">
      <c r="A32" s="268">
        <v>5</v>
      </c>
      <c r="B32" s="1095"/>
      <c r="C32" s="1096"/>
      <c r="D32" s="1096"/>
      <c r="E32" s="1096"/>
      <c r="F32" s="1096"/>
      <c r="G32" s="1096"/>
      <c r="H32" s="1096"/>
      <c r="I32" s="1096"/>
      <c r="J32" s="1096"/>
      <c r="K32" s="1096"/>
      <c r="L32" s="1096"/>
      <c r="M32" s="1096"/>
      <c r="N32" s="1096"/>
      <c r="O32" s="1096"/>
      <c r="P32" s="1097"/>
      <c r="Q32" s="1101"/>
      <c r="R32" s="1102"/>
      <c r="S32" s="1102"/>
      <c r="T32" s="1102"/>
      <c r="U32" s="1102"/>
      <c r="V32" s="1102"/>
      <c r="W32" s="1102"/>
      <c r="X32" s="1102"/>
      <c r="Y32" s="1102"/>
      <c r="Z32" s="1102"/>
      <c r="AA32" s="1102"/>
      <c r="AB32" s="1102"/>
      <c r="AC32" s="1102"/>
      <c r="AD32" s="1102"/>
      <c r="AE32" s="1103"/>
      <c r="AF32" s="1077"/>
      <c r="AG32" s="1078"/>
      <c r="AH32" s="1078"/>
      <c r="AI32" s="1078"/>
      <c r="AJ32" s="1079"/>
      <c r="AK32" s="1037"/>
      <c r="AL32" s="1028"/>
      <c r="AM32" s="1028"/>
      <c r="AN32" s="1028"/>
      <c r="AO32" s="1028"/>
      <c r="AP32" s="1028"/>
      <c r="AQ32" s="1028"/>
      <c r="AR32" s="1028"/>
      <c r="AS32" s="1028"/>
      <c r="AT32" s="1028"/>
      <c r="AU32" s="1028"/>
      <c r="AV32" s="1028"/>
      <c r="AW32" s="1028"/>
      <c r="AX32" s="1028"/>
      <c r="AY32" s="1028"/>
      <c r="AZ32" s="1100"/>
      <c r="BA32" s="1100"/>
      <c r="BB32" s="1100"/>
      <c r="BC32" s="1100"/>
      <c r="BD32" s="1100"/>
      <c r="BE32" s="1090"/>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15">
      <c r="A33" s="268">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7"/>
      <c r="AG33" s="1078"/>
      <c r="AH33" s="1078"/>
      <c r="AI33" s="1078"/>
      <c r="AJ33" s="1079"/>
      <c r="AK33" s="1037"/>
      <c r="AL33" s="1028"/>
      <c r="AM33" s="1028"/>
      <c r="AN33" s="1028"/>
      <c r="AO33" s="1028"/>
      <c r="AP33" s="1028"/>
      <c r="AQ33" s="1028"/>
      <c r="AR33" s="1028"/>
      <c r="AS33" s="1028"/>
      <c r="AT33" s="1028"/>
      <c r="AU33" s="1028"/>
      <c r="AV33" s="1028"/>
      <c r="AW33" s="1028"/>
      <c r="AX33" s="1028"/>
      <c r="AY33" s="1028"/>
      <c r="AZ33" s="1100"/>
      <c r="BA33" s="1100"/>
      <c r="BB33" s="1100"/>
      <c r="BC33" s="1100"/>
      <c r="BD33" s="1100"/>
      <c r="BE33" s="1090"/>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15">
      <c r="A34" s="268">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7"/>
      <c r="AL34" s="1028"/>
      <c r="AM34" s="1028"/>
      <c r="AN34" s="1028"/>
      <c r="AO34" s="1028"/>
      <c r="AP34" s="1028"/>
      <c r="AQ34" s="1028"/>
      <c r="AR34" s="1028"/>
      <c r="AS34" s="1028"/>
      <c r="AT34" s="1028"/>
      <c r="AU34" s="1028"/>
      <c r="AV34" s="1028"/>
      <c r="AW34" s="1028"/>
      <c r="AX34" s="1028"/>
      <c r="AY34" s="1028"/>
      <c r="AZ34" s="1100"/>
      <c r="BA34" s="1100"/>
      <c r="BB34" s="1100"/>
      <c r="BC34" s="1100"/>
      <c r="BD34" s="1100"/>
      <c r="BE34" s="1090"/>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15">
      <c r="A35" s="268">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90"/>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15">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15">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15">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15">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15">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15">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15">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15">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15">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15">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15">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15">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15">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15">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15">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15">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15">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15">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15">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15">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15">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15">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15">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15">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15">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15">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408</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
      <c r="A63" s="266" t="s">
        <v>392</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6"/>
      <c r="AF63" s="1087">
        <v>481</v>
      </c>
      <c r="AG63" s="1016"/>
      <c r="AH63" s="1016"/>
      <c r="AI63" s="1016"/>
      <c r="AJ63" s="1088"/>
      <c r="AK63" s="1089"/>
      <c r="AL63" s="1020"/>
      <c r="AM63" s="1020"/>
      <c r="AN63" s="1020"/>
      <c r="AO63" s="1020"/>
      <c r="AP63" s="1016">
        <v>3239</v>
      </c>
      <c r="AQ63" s="1016"/>
      <c r="AR63" s="1016"/>
      <c r="AS63" s="1016"/>
      <c r="AT63" s="1016"/>
      <c r="AU63" s="1016">
        <v>3080</v>
      </c>
      <c r="AV63" s="1016"/>
      <c r="AW63" s="1016"/>
      <c r="AX63" s="1016"/>
      <c r="AY63" s="1016"/>
      <c r="AZ63" s="1083"/>
      <c r="BA63" s="1083"/>
      <c r="BB63" s="1083"/>
      <c r="BC63" s="1083"/>
      <c r="BD63" s="1083"/>
      <c r="BE63" s="1017"/>
      <c r="BF63" s="1017"/>
      <c r="BG63" s="1017"/>
      <c r="BH63" s="1017"/>
      <c r="BI63" s="1018"/>
      <c r="BJ63" s="1084" t="s">
        <v>410</v>
      </c>
      <c r="BK63" s="1008"/>
      <c r="BL63" s="1008"/>
      <c r="BM63" s="1008"/>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15">
      <c r="A66" s="1053" t="s">
        <v>412</v>
      </c>
      <c r="B66" s="1054"/>
      <c r="C66" s="1054"/>
      <c r="D66" s="1054"/>
      <c r="E66" s="1054"/>
      <c r="F66" s="1054"/>
      <c r="G66" s="1054"/>
      <c r="H66" s="1054"/>
      <c r="I66" s="1054"/>
      <c r="J66" s="1054"/>
      <c r="K66" s="1054"/>
      <c r="L66" s="1054"/>
      <c r="M66" s="1054"/>
      <c r="N66" s="1054"/>
      <c r="O66" s="1054"/>
      <c r="P66" s="1055"/>
      <c r="Q66" s="1059" t="s">
        <v>413</v>
      </c>
      <c r="R66" s="1060"/>
      <c r="S66" s="1060"/>
      <c r="T66" s="1060"/>
      <c r="U66" s="1061"/>
      <c r="V66" s="1059" t="s">
        <v>414</v>
      </c>
      <c r="W66" s="1060"/>
      <c r="X66" s="1060"/>
      <c r="Y66" s="1060"/>
      <c r="Z66" s="1061"/>
      <c r="AA66" s="1059" t="s">
        <v>415</v>
      </c>
      <c r="AB66" s="1060"/>
      <c r="AC66" s="1060"/>
      <c r="AD66" s="1060"/>
      <c r="AE66" s="1061"/>
      <c r="AF66" s="1065" t="s">
        <v>416</v>
      </c>
      <c r="AG66" s="1066"/>
      <c r="AH66" s="1066"/>
      <c r="AI66" s="1066"/>
      <c r="AJ66" s="1067"/>
      <c r="AK66" s="1059" t="s">
        <v>417</v>
      </c>
      <c r="AL66" s="1054"/>
      <c r="AM66" s="1054"/>
      <c r="AN66" s="1054"/>
      <c r="AO66" s="1055"/>
      <c r="AP66" s="1059" t="s">
        <v>418</v>
      </c>
      <c r="AQ66" s="1060"/>
      <c r="AR66" s="1060"/>
      <c r="AS66" s="1060"/>
      <c r="AT66" s="1061"/>
      <c r="AU66" s="1059" t="s">
        <v>419</v>
      </c>
      <c r="AV66" s="1060"/>
      <c r="AW66" s="1060"/>
      <c r="AX66" s="1060"/>
      <c r="AY66" s="1061"/>
      <c r="AZ66" s="1059" t="s">
        <v>380</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3" t="s">
        <v>588</v>
      </c>
      <c r="C68" s="1044"/>
      <c r="D68" s="1044"/>
      <c r="E68" s="1044"/>
      <c r="F68" s="1044"/>
      <c r="G68" s="1044"/>
      <c r="H68" s="1044"/>
      <c r="I68" s="1044"/>
      <c r="J68" s="1044"/>
      <c r="K68" s="1044"/>
      <c r="L68" s="1044"/>
      <c r="M68" s="1044"/>
      <c r="N68" s="1044"/>
      <c r="O68" s="1044"/>
      <c r="P68" s="1045"/>
      <c r="Q68" s="1046">
        <v>8319</v>
      </c>
      <c r="R68" s="1040"/>
      <c r="S68" s="1040"/>
      <c r="T68" s="1040"/>
      <c r="U68" s="1040"/>
      <c r="V68" s="1040">
        <v>6892</v>
      </c>
      <c r="W68" s="1040"/>
      <c r="X68" s="1040"/>
      <c r="Y68" s="1040"/>
      <c r="Z68" s="1040"/>
      <c r="AA68" s="1040">
        <v>1427</v>
      </c>
      <c r="AB68" s="1040"/>
      <c r="AC68" s="1040"/>
      <c r="AD68" s="1040"/>
      <c r="AE68" s="1040"/>
      <c r="AF68" s="1040">
        <v>1427</v>
      </c>
      <c r="AG68" s="1040"/>
      <c r="AH68" s="1040"/>
      <c r="AI68" s="1040"/>
      <c r="AJ68" s="1040"/>
      <c r="AK68" s="1040">
        <v>26</v>
      </c>
      <c r="AL68" s="1040"/>
      <c r="AM68" s="1040"/>
      <c r="AN68" s="1040"/>
      <c r="AO68" s="1040"/>
      <c r="AP68" s="1040" t="s">
        <v>587</v>
      </c>
      <c r="AQ68" s="1040"/>
      <c r="AR68" s="1040"/>
      <c r="AS68" s="1040"/>
      <c r="AT68" s="1040"/>
      <c r="AU68" s="1040"/>
      <c r="AV68" s="1040"/>
      <c r="AW68" s="1040"/>
      <c r="AX68" s="1040"/>
      <c r="AY68" s="1040"/>
      <c r="AZ68" s="1041" t="s">
        <v>590</v>
      </c>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110</v>
      </c>
      <c r="R69" s="1028"/>
      <c r="S69" s="1028"/>
      <c r="T69" s="1028"/>
      <c r="U69" s="1028"/>
      <c r="V69" s="1028">
        <v>106</v>
      </c>
      <c r="W69" s="1028"/>
      <c r="X69" s="1028"/>
      <c r="Y69" s="1028"/>
      <c r="Z69" s="1028"/>
      <c r="AA69" s="1028">
        <v>4</v>
      </c>
      <c r="AB69" s="1028"/>
      <c r="AC69" s="1028"/>
      <c r="AD69" s="1028"/>
      <c r="AE69" s="1028"/>
      <c r="AF69" s="1028">
        <v>4</v>
      </c>
      <c r="AG69" s="1028"/>
      <c r="AH69" s="1028"/>
      <c r="AI69" s="1028"/>
      <c r="AJ69" s="1028"/>
      <c r="AK69" s="1028" t="s">
        <v>587</v>
      </c>
      <c r="AL69" s="1028"/>
      <c r="AM69" s="1028"/>
      <c r="AN69" s="1028"/>
      <c r="AO69" s="1028"/>
      <c r="AP69" s="1028">
        <v>108</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7.75" customHeight="1" x14ac:dyDescent="0.15">
      <c r="A70" s="263">
        <v>3</v>
      </c>
      <c r="B70" s="1039" t="s">
        <v>592</v>
      </c>
      <c r="C70" s="1032"/>
      <c r="D70" s="1032"/>
      <c r="E70" s="1032"/>
      <c r="F70" s="1032"/>
      <c r="G70" s="1032"/>
      <c r="H70" s="1032"/>
      <c r="I70" s="1032"/>
      <c r="J70" s="1032"/>
      <c r="K70" s="1032"/>
      <c r="L70" s="1032"/>
      <c r="M70" s="1032"/>
      <c r="N70" s="1032"/>
      <c r="O70" s="1032"/>
      <c r="P70" s="1033"/>
      <c r="Q70" s="1034">
        <v>2246</v>
      </c>
      <c r="R70" s="1028"/>
      <c r="S70" s="1028"/>
      <c r="T70" s="1028"/>
      <c r="U70" s="1028"/>
      <c r="V70" s="1028">
        <v>2136</v>
      </c>
      <c r="W70" s="1028"/>
      <c r="X70" s="1028"/>
      <c r="Y70" s="1028"/>
      <c r="Z70" s="1028"/>
      <c r="AA70" s="1028">
        <v>111</v>
      </c>
      <c r="AB70" s="1028"/>
      <c r="AC70" s="1028"/>
      <c r="AD70" s="1028"/>
      <c r="AE70" s="1028"/>
      <c r="AF70" s="1028">
        <v>102</v>
      </c>
      <c r="AG70" s="1028"/>
      <c r="AH70" s="1028"/>
      <c r="AI70" s="1028"/>
      <c r="AJ70" s="1028"/>
      <c r="AK70" s="1028">
        <v>0</v>
      </c>
      <c r="AL70" s="1028"/>
      <c r="AM70" s="1028"/>
      <c r="AN70" s="1028"/>
      <c r="AO70" s="1028"/>
      <c r="AP70" s="1028">
        <v>842</v>
      </c>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39" customHeight="1" x14ac:dyDescent="0.15">
      <c r="A71" s="263">
        <v>4</v>
      </c>
      <c r="B71" s="1039" t="s">
        <v>591</v>
      </c>
      <c r="C71" s="1032"/>
      <c r="D71" s="1032"/>
      <c r="E71" s="1032"/>
      <c r="F71" s="1032"/>
      <c r="G71" s="1032"/>
      <c r="H71" s="1032"/>
      <c r="I71" s="1032"/>
      <c r="J71" s="1032"/>
      <c r="K71" s="1032"/>
      <c r="L71" s="1032"/>
      <c r="M71" s="1032"/>
      <c r="N71" s="1032"/>
      <c r="O71" s="1032"/>
      <c r="P71" s="1033"/>
      <c r="Q71" s="1034">
        <v>452</v>
      </c>
      <c r="R71" s="1028"/>
      <c r="S71" s="1028"/>
      <c r="T71" s="1028"/>
      <c r="U71" s="1028"/>
      <c r="V71" s="1028">
        <v>388</v>
      </c>
      <c r="W71" s="1028"/>
      <c r="X71" s="1028"/>
      <c r="Y71" s="1028"/>
      <c r="Z71" s="1028"/>
      <c r="AA71" s="1028">
        <v>64</v>
      </c>
      <c r="AB71" s="1028"/>
      <c r="AC71" s="1028"/>
      <c r="AD71" s="1028"/>
      <c r="AE71" s="1028"/>
      <c r="AF71" s="1028">
        <v>64</v>
      </c>
      <c r="AG71" s="1028"/>
      <c r="AH71" s="1028"/>
      <c r="AI71" s="1028"/>
      <c r="AJ71" s="1028"/>
      <c r="AK71" s="1028">
        <v>40</v>
      </c>
      <c r="AL71" s="1028"/>
      <c r="AM71" s="1028"/>
      <c r="AN71" s="1028"/>
      <c r="AO71" s="1028"/>
      <c r="AP71" s="1028">
        <v>13</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40.5" customHeight="1" x14ac:dyDescent="0.15">
      <c r="A72" s="263">
        <v>5</v>
      </c>
      <c r="B72" s="1039" t="s">
        <v>593</v>
      </c>
      <c r="C72" s="1032"/>
      <c r="D72" s="1032"/>
      <c r="E72" s="1032"/>
      <c r="F72" s="1032"/>
      <c r="G72" s="1032"/>
      <c r="H72" s="1032"/>
      <c r="I72" s="1032"/>
      <c r="J72" s="1032"/>
      <c r="K72" s="1032"/>
      <c r="L72" s="1032"/>
      <c r="M72" s="1032"/>
      <c r="N72" s="1032"/>
      <c r="O72" s="1032"/>
      <c r="P72" s="1033"/>
      <c r="Q72" s="1034">
        <v>432</v>
      </c>
      <c r="R72" s="1028"/>
      <c r="S72" s="1028"/>
      <c r="T72" s="1028"/>
      <c r="U72" s="1028"/>
      <c r="V72" s="1028">
        <v>401</v>
      </c>
      <c r="W72" s="1028"/>
      <c r="X72" s="1028"/>
      <c r="Y72" s="1028"/>
      <c r="Z72" s="1028"/>
      <c r="AA72" s="1028">
        <v>31</v>
      </c>
      <c r="AB72" s="1028"/>
      <c r="AC72" s="1028"/>
      <c r="AD72" s="1028"/>
      <c r="AE72" s="1028"/>
      <c r="AF72" s="1028">
        <v>325</v>
      </c>
      <c r="AG72" s="1028"/>
      <c r="AH72" s="1028"/>
      <c r="AI72" s="1028"/>
      <c r="AJ72" s="1028"/>
      <c r="AK72" s="1028" t="s">
        <v>594</v>
      </c>
      <c r="AL72" s="1028"/>
      <c r="AM72" s="1028"/>
      <c r="AN72" s="1028"/>
      <c r="AO72" s="1028"/>
      <c r="AP72" s="1028">
        <v>428</v>
      </c>
      <c r="AQ72" s="1028"/>
      <c r="AR72" s="1028"/>
      <c r="AS72" s="1028"/>
      <c r="AT72" s="1028"/>
      <c r="AU72" s="1028"/>
      <c r="AV72" s="1028"/>
      <c r="AW72" s="1028"/>
      <c r="AX72" s="1028"/>
      <c r="AY72" s="1028"/>
      <c r="AZ72" s="1029" t="s">
        <v>595</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39.75" customHeight="1" x14ac:dyDescent="0.15">
      <c r="A73" s="263">
        <v>6</v>
      </c>
      <c r="B73" s="1039" t="s">
        <v>596</v>
      </c>
      <c r="C73" s="1032"/>
      <c r="D73" s="1032"/>
      <c r="E73" s="1032"/>
      <c r="F73" s="1032"/>
      <c r="G73" s="1032"/>
      <c r="H73" s="1032"/>
      <c r="I73" s="1032"/>
      <c r="J73" s="1032"/>
      <c r="K73" s="1032"/>
      <c r="L73" s="1032"/>
      <c r="M73" s="1032"/>
      <c r="N73" s="1032"/>
      <c r="O73" s="1032"/>
      <c r="P73" s="1033"/>
      <c r="Q73" s="1034">
        <v>280</v>
      </c>
      <c r="R73" s="1028"/>
      <c r="S73" s="1028"/>
      <c r="T73" s="1028"/>
      <c r="U73" s="1028"/>
      <c r="V73" s="1028">
        <v>244</v>
      </c>
      <c r="W73" s="1028"/>
      <c r="X73" s="1028"/>
      <c r="Y73" s="1028"/>
      <c r="Z73" s="1028"/>
      <c r="AA73" s="1028">
        <v>36</v>
      </c>
      <c r="AB73" s="1028"/>
      <c r="AC73" s="1028"/>
      <c r="AD73" s="1028"/>
      <c r="AE73" s="1028"/>
      <c r="AF73" s="1028">
        <v>36</v>
      </c>
      <c r="AG73" s="1028"/>
      <c r="AH73" s="1028"/>
      <c r="AI73" s="1028"/>
      <c r="AJ73" s="1028"/>
      <c r="AK73" s="1028" t="s">
        <v>587</v>
      </c>
      <c r="AL73" s="1028"/>
      <c r="AM73" s="1028"/>
      <c r="AN73" s="1028"/>
      <c r="AO73" s="1028"/>
      <c r="AP73" s="1028" t="s">
        <v>587</v>
      </c>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38.25" customHeight="1" x14ac:dyDescent="0.15">
      <c r="A74" s="263">
        <v>7</v>
      </c>
      <c r="B74" s="1039" t="s">
        <v>597</v>
      </c>
      <c r="C74" s="1032"/>
      <c r="D74" s="1032"/>
      <c r="E74" s="1032"/>
      <c r="F74" s="1032"/>
      <c r="G74" s="1032"/>
      <c r="H74" s="1032"/>
      <c r="I74" s="1032"/>
      <c r="J74" s="1032"/>
      <c r="K74" s="1032"/>
      <c r="L74" s="1032"/>
      <c r="M74" s="1032"/>
      <c r="N74" s="1032"/>
      <c r="O74" s="1032"/>
      <c r="P74" s="1033"/>
      <c r="Q74" s="1034">
        <v>292778</v>
      </c>
      <c r="R74" s="1028"/>
      <c r="S74" s="1028"/>
      <c r="T74" s="1028"/>
      <c r="U74" s="1028"/>
      <c r="V74" s="1028">
        <v>279366</v>
      </c>
      <c r="W74" s="1028"/>
      <c r="X74" s="1028"/>
      <c r="Y74" s="1028"/>
      <c r="Z74" s="1028"/>
      <c r="AA74" s="1028">
        <v>13412</v>
      </c>
      <c r="AB74" s="1028"/>
      <c r="AC74" s="1028"/>
      <c r="AD74" s="1028"/>
      <c r="AE74" s="1028"/>
      <c r="AF74" s="1028">
        <v>13412</v>
      </c>
      <c r="AG74" s="1028"/>
      <c r="AH74" s="1028"/>
      <c r="AI74" s="1028"/>
      <c r="AJ74" s="1028"/>
      <c r="AK74" s="1028" t="s">
        <v>587</v>
      </c>
      <c r="AL74" s="1028"/>
      <c r="AM74" s="1028"/>
      <c r="AN74" s="1028"/>
      <c r="AO74" s="1028"/>
      <c r="AP74" s="1028" t="s">
        <v>587</v>
      </c>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15370</v>
      </c>
      <c r="AG88" s="1016"/>
      <c r="AH88" s="1016"/>
      <c r="AI88" s="1016"/>
      <c r="AJ88" s="1016"/>
      <c r="AK88" s="1020"/>
      <c r="AL88" s="1020"/>
      <c r="AM88" s="1020"/>
      <c r="AN88" s="1020"/>
      <c r="AO88" s="1020"/>
      <c r="AP88" s="1016">
        <v>1391</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308</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308</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308</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702214</v>
      </c>
      <c r="AB110" s="944"/>
      <c r="AC110" s="944"/>
      <c r="AD110" s="944"/>
      <c r="AE110" s="945"/>
      <c r="AF110" s="946">
        <v>786561</v>
      </c>
      <c r="AG110" s="944"/>
      <c r="AH110" s="944"/>
      <c r="AI110" s="944"/>
      <c r="AJ110" s="945"/>
      <c r="AK110" s="946">
        <v>903941</v>
      </c>
      <c r="AL110" s="944"/>
      <c r="AM110" s="944"/>
      <c r="AN110" s="944"/>
      <c r="AO110" s="945"/>
      <c r="AP110" s="947">
        <v>26.9</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7461120</v>
      </c>
      <c r="BR110" s="891"/>
      <c r="BS110" s="891"/>
      <c r="BT110" s="891"/>
      <c r="BU110" s="891"/>
      <c r="BV110" s="891">
        <v>7471811</v>
      </c>
      <c r="BW110" s="891"/>
      <c r="BX110" s="891"/>
      <c r="BY110" s="891"/>
      <c r="BZ110" s="891"/>
      <c r="CA110" s="891">
        <v>7320899</v>
      </c>
      <c r="CB110" s="891"/>
      <c r="CC110" s="891"/>
      <c r="CD110" s="891"/>
      <c r="CE110" s="891"/>
      <c r="CF110" s="915">
        <v>217.9</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394</v>
      </c>
      <c r="DM110" s="891"/>
      <c r="DN110" s="891"/>
      <c r="DO110" s="891"/>
      <c r="DP110" s="891"/>
      <c r="DQ110" s="891" t="s">
        <v>438</v>
      </c>
      <c r="DR110" s="891"/>
      <c r="DS110" s="891"/>
      <c r="DT110" s="891"/>
      <c r="DU110" s="891"/>
      <c r="DV110" s="892" t="s">
        <v>394</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410</v>
      </c>
      <c r="AG111" s="972"/>
      <c r="AH111" s="972"/>
      <c r="AI111" s="972"/>
      <c r="AJ111" s="973"/>
      <c r="AK111" s="974" t="s">
        <v>410</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437</v>
      </c>
      <c r="BW111" s="863"/>
      <c r="BX111" s="863"/>
      <c r="BY111" s="863"/>
      <c r="BZ111" s="863"/>
      <c r="CA111" s="863" t="s">
        <v>438</v>
      </c>
      <c r="CB111" s="863"/>
      <c r="CC111" s="863"/>
      <c r="CD111" s="863"/>
      <c r="CE111" s="863"/>
      <c r="CF111" s="924" t="s">
        <v>410</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410</v>
      </c>
      <c r="DH111" s="863"/>
      <c r="DI111" s="863"/>
      <c r="DJ111" s="863"/>
      <c r="DK111" s="863"/>
      <c r="DL111" s="863" t="s">
        <v>443</v>
      </c>
      <c r="DM111" s="863"/>
      <c r="DN111" s="863"/>
      <c r="DO111" s="863"/>
      <c r="DP111" s="863"/>
      <c r="DQ111" s="863" t="s">
        <v>410</v>
      </c>
      <c r="DR111" s="863"/>
      <c r="DS111" s="863"/>
      <c r="DT111" s="863"/>
      <c r="DU111" s="863"/>
      <c r="DV111" s="840" t="s">
        <v>437</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437</v>
      </c>
      <c r="AG112" s="826"/>
      <c r="AH112" s="826"/>
      <c r="AI112" s="826"/>
      <c r="AJ112" s="827"/>
      <c r="AK112" s="828" t="s">
        <v>437</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3011725</v>
      </c>
      <c r="BR112" s="863"/>
      <c r="BS112" s="863"/>
      <c r="BT112" s="863"/>
      <c r="BU112" s="863"/>
      <c r="BV112" s="863">
        <v>3062789</v>
      </c>
      <c r="BW112" s="863"/>
      <c r="BX112" s="863"/>
      <c r="BY112" s="863"/>
      <c r="BZ112" s="863"/>
      <c r="CA112" s="863">
        <v>3080452</v>
      </c>
      <c r="CB112" s="863"/>
      <c r="CC112" s="863"/>
      <c r="CD112" s="863"/>
      <c r="CE112" s="863"/>
      <c r="CF112" s="924">
        <v>91.7</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450</v>
      </c>
      <c r="DH112" s="863"/>
      <c r="DI112" s="863"/>
      <c r="DJ112" s="863"/>
      <c r="DK112" s="863"/>
      <c r="DL112" s="863" t="s">
        <v>437</v>
      </c>
      <c r="DM112" s="863"/>
      <c r="DN112" s="863"/>
      <c r="DO112" s="863"/>
      <c r="DP112" s="863"/>
      <c r="DQ112" s="863" t="s">
        <v>410</v>
      </c>
      <c r="DR112" s="863"/>
      <c r="DS112" s="863"/>
      <c r="DT112" s="863"/>
      <c r="DU112" s="863"/>
      <c r="DV112" s="840" t="s">
        <v>447</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236697</v>
      </c>
      <c r="AB113" s="972"/>
      <c r="AC113" s="972"/>
      <c r="AD113" s="972"/>
      <c r="AE113" s="973"/>
      <c r="AF113" s="974">
        <v>260051</v>
      </c>
      <c r="AG113" s="972"/>
      <c r="AH113" s="972"/>
      <c r="AI113" s="972"/>
      <c r="AJ113" s="973"/>
      <c r="AK113" s="974">
        <v>259097</v>
      </c>
      <c r="AL113" s="972"/>
      <c r="AM113" s="972"/>
      <c r="AN113" s="972"/>
      <c r="AO113" s="973"/>
      <c r="AP113" s="975">
        <v>7.7</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225965</v>
      </c>
      <c r="BR113" s="863"/>
      <c r="BS113" s="863"/>
      <c r="BT113" s="863"/>
      <c r="BU113" s="863"/>
      <c r="BV113" s="863">
        <v>233106</v>
      </c>
      <c r="BW113" s="863"/>
      <c r="BX113" s="863"/>
      <c r="BY113" s="863"/>
      <c r="BZ113" s="863"/>
      <c r="CA113" s="863">
        <v>203939</v>
      </c>
      <c r="CB113" s="863"/>
      <c r="CC113" s="863"/>
      <c r="CD113" s="863"/>
      <c r="CE113" s="863"/>
      <c r="CF113" s="924">
        <v>6.1</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437</v>
      </c>
      <c r="DM113" s="826"/>
      <c r="DN113" s="826"/>
      <c r="DO113" s="826"/>
      <c r="DP113" s="827"/>
      <c r="DQ113" s="828" t="s">
        <v>437</v>
      </c>
      <c r="DR113" s="826"/>
      <c r="DS113" s="826"/>
      <c r="DT113" s="826"/>
      <c r="DU113" s="827"/>
      <c r="DV113" s="873" t="s">
        <v>410</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58344</v>
      </c>
      <c r="AB114" s="826"/>
      <c r="AC114" s="826"/>
      <c r="AD114" s="826"/>
      <c r="AE114" s="827"/>
      <c r="AF114" s="828">
        <v>50086</v>
      </c>
      <c r="AG114" s="826"/>
      <c r="AH114" s="826"/>
      <c r="AI114" s="826"/>
      <c r="AJ114" s="827"/>
      <c r="AK114" s="828">
        <v>45064</v>
      </c>
      <c r="AL114" s="826"/>
      <c r="AM114" s="826"/>
      <c r="AN114" s="826"/>
      <c r="AO114" s="827"/>
      <c r="AP114" s="873">
        <v>1.3</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797518</v>
      </c>
      <c r="BR114" s="863"/>
      <c r="BS114" s="863"/>
      <c r="BT114" s="863"/>
      <c r="BU114" s="863"/>
      <c r="BV114" s="863">
        <v>734314</v>
      </c>
      <c r="BW114" s="863"/>
      <c r="BX114" s="863"/>
      <c r="BY114" s="863"/>
      <c r="BZ114" s="863"/>
      <c r="CA114" s="863">
        <v>680167</v>
      </c>
      <c r="CB114" s="863"/>
      <c r="CC114" s="863"/>
      <c r="CD114" s="863"/>
      <c r="CE114" s="863"/>
      <c r="CF114" s="924">
        <v>20.2</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410</v>
      </c>
      <c r="DH114" s="826"/>
      <c r="DI114" s="826"/>
      <c r="DJ114" s="826"/>
      <c r="DK114" s="827"/>
      <c r="DL114" s="828" t="s">
        <v>437</v>
      </c>
      <c r="DM114" s="826"/>
      <c r="DN114" s="826"/>
      <c r="DO114" s="826"/>
      <c r="DP114" s="827"/>
      <c r="DQ114" s="828" t="s">
        <v>410</v>
      </c>
      <c r="DR114" s="826"/>
      <c r="DS114" s="826"/>
      <c r="DT114" s="826"/>
      <c r="DU114" s="827"/>
      <c r="DV114" s="873" t="s">
        <v>394</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2399</v>
      </c>
      <c r="AB115" s="972"/>
      <c r="AC115" s="972"/>
      <c r="AD115" s="972"/>
      <c r="AE115" s="973"/>
      <c r="AF115" s="974">
        <v>2607</v>
      </c>
      <c r="AG115" s="972"/>
      <c r="AH115" s="972"/>
      <c r="AI115" s="972"/>
      <c r="AJ115" s="973"/>
      <c r="AK115" s="974">
        <v>1663</v>
      </c>
      <c r="AL115" s="972"/>
      <c r="AM115" s="972"/>
      <c r="AN115" s="972"/>
      <c r="AO115" s="973"/>
      <c r="AP115" s="975">
        <v>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450</v>
      </c>
      <c r="BR115" s="863"/>
      <c r="BS115" s="863"/>
      <c r="BT115" s="863"/>
      <c r="BU115" s="863"/>
      <c r="BV115" s="863" t="s">
        <v>437</v>
      </c>
      <c r="BW115" s="863"/>
      <c r="BX115" s="863"/>
      <c r="BY115" s="863"/>
      <c r="BZ115" s="863"/>
      <c r="CA115" s="863" t="s">
        <v>410</v>
      </c>
      <c r="CB115" s="863"/>
      <c r="CC115" s="863"/>
      <c r="CD115" s="863"/>
      <c r="CE115" s="863"/>
      <c r="CF115" s="924" t="s">
        <v>437</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446</v>
      </c>
      <c r="DM115" s="826"/>
      <c r="DN115" s="826"/>
      <c r="DO115" s="826"/>
      <c r="DP115" s="827"/>
      <c r="DQ115" s="828" t="s">
        <v>437</v>
      </c>
      <c r="DR115" s="826"/>
      <c r="DS115" s="826"/>
      <c r="DT115" s="826"/>
      <c r="DU115" s="827"/>
      <c r="DV115" s="873" t="s">
        <v>460</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447</v>
      </c>
      <c r="AB116" s="826"/>
      <c r="AC116" s="826"/>
      <c r="AD116" s="826"/>
      <c r="AE116" s="827"/>
      <c r="AF116" s="828" t="s">
        <v>437</v>
      </c>
      <c r="AG116" s="826"/>
      <c r="AH116" s="826"/>
      <c r="AI116" s="826"/>
      <c r="AJ116" s="827"/>
      <c r="AK116" s="828" t="s">
        <v>437</v>
      </c>
      <c r="AL116" s="826"/>
      <c r="AM116" s="826"/>
      <c r="AN116" s="826"/>
      <c r="AO116" s="827"/>
      <c r="AP116" s="873" t="s">
        <v>437</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437</v>
      </c>
      <c r="BR116" s="863"/>
      <c r="BS116" s="863"/>
      <c r="BT116" s="863"/>
      <c r="BU116" s="863"/>
      <c r="BV116" s="863" t="s">
        <v>437</v>
      </c>
      <c r="BW116" s="863"/>
      <c r="BX116" s="863"/>
      <c r="BY116" s="863"/>
      <c r="BZ116" s="863"/>
      <c r="CA116" s="863" t="s">
        <v>410</v>
      </c>
      <c r="CB116" s="863"/>
      <c r="CC116" s="863"/>
      <c r="CD116" s="863"/>
      <c r="CE116" s="863"/>
      <c r="CF116" s="924" t="s">
        <v>438</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410</v>
      </c>
      <c r="DM116" s="826"/>
      <c r="DN116" s="826"/>
      <c r="DO116" s="826"/>
      <c r="DP116" s="827"/>
      <c r="DQ116" s="828" t="s">
        <v>460</v>
      </c>
      <c r="DR116" s="826"/>
      <c r="DS116" s="826"/>
      <c r="DT116" s="826"/>
      <c r="DU116" s="827"/>
      <c r="DV116" s="873" t="s">
        <v>437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999654</v>
      </c>
      <c r="AB117" s="958"/>
      <c r="AC117" s="958"/>
      <c r="AD117" s="958"/>
      <c r="AE117" s="959"/>
      <c r="AF117" s="960">
        <v>1099305</v>
      </c>
      <c r="AG117" s="958"/>
      <c r="AH117" s="958"/>
      <c r="AI117" s="958"/>
      <c r="AJ117" s="959"/>
      <c r="AK117" s="960">
        <v>1209765</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447</v>
      </c>
      <c r="BW117" s="863"/>
      <c r="BX117" s="863"/>
      <c r="BY117" s="863"/>
      <c r="BZ117" s="863"/>
      <c r="CA117" s="863" t="s">
        <v>446</v>
      </c>
      <c r="CB117" s="863"/>
      <c r="CC117" s="863"/>
      <c r="CD117" s="863"/>
      <c r="CE117" s="863"/>
      <c r="CF117" s="924" t="s">
        <v>446</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443</v>
      </c>
      <c r="DM117" s="826"/>
      <c r="DN117" s="826"/>
      <c r="DO117" s="826"/>
      <c r="DP117" s="827"/>
      <c r="DQ117" s="828" t="s">
        <v>440</v>
      </c>
      <c r="DR117" s="826"/>
      <c r="DS117" s="826"/>
      <c r="DT117" s="826"/>
      <c r="DU117" s="827"/>
      <c r="DV117" s="873" t="s">
        <v>437</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308</v>
      </c>
      <c r="AL118" s="951"/>
      <c r="AM118" s="951"/>
      <c r="AN118" s="951"/>
      <c r="AO118" s="952"/>
      <c r="AP118" s="954" t="s">
        <v>431</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t="s">
        <v>447</v>
      </c>
      <c r="BW118" s="894"/>
      <c r="BX118" s="894"/>
      <c r="BY118" s="894"/>
      <c r="BZ118" s="894"/>
      <c r="CA118" s="894" t="s">
        <v>437</v>
      </c>
      <c r="CB118" s="894"/>
      <c r="CC118" s="894"/>
      <c r="CD118" s="894"/>
      <c r="CE118" s="894"/>
      <c r="CF118" s="924" t="s">
        <v>437</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438</v>
      </c>
      <c r="DH118" s="826"/>
      <c r="DI118" s="826"/>
      <c r="DJ118" s="826"/>
      <c r="DK118" s="827"/>
      <c r="DL118" s="828" t="s">
        <v>446</v>
      </c>
      <c r="DM118" s="826"/>
      <c r="DN118" s="826"/>
      <c r="DO118" s="826"/>
      <c r="DP118" s="827"/>
      <c r="DQ118" s="828" t="s">
        <v>394</v>
      </c>
      <c r="DR118" s="826"/>
      <c r="DS118" s="826"/>
      <c r="DT118" s="826"/>
      <c r="DU118" s="827"/>
      <c r="DV118" s="873" t="s">
        <v>469</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394</v>
      </c>
      <c r="AG119" s="944"/>
      <c r="AH119" s="944"/>
      <c r="AI119" s="944"/>
      <c r="AJ119" s="945"/>
      <c r="AK119" s="946" t="s">
        <v>438</v>
      </c>
      <c r="AL119" s="944"/>
      <c r="AM119" s="944"/>
      <c r="AN119" s="944"/>
      <c r="AO119" s="945"/>
      <c r="AP119" s="947" t="s">
        <v>437</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470</v>
      </c>
      <c r="BP119" s="927"/>
      <c r="BQ119" s="931">
        <v>11496328</v>
      </c>
      <c r="BR119" s="894"/>
      <c r="BS119" s="894"/>
      <c r="BT119" s="894"/>
      <c r="BU119" s="894"/>
      <c r="BV119" s="894">
        <v>11502020</v>
      </c>
      <c r="BW119" s="894"/>
      <c r="BX119" s="894"/>
      <c r="BY119" s="894"/>
      <c r="BZ119" s="894"/>
      <c r="CA119" s="894">
        <v>11285457</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446</v>
      </c>
      <c r="DH119" s="809"/>
      <c r="DI119" s="809"/>
      <c r="DJ119" s="809"/>
      <c r="DK119" s="810"/>
      <c r="DL119" s="811" t="s">
        <v>447</v>
      </c>
      <c r="DM119" s="809"/>
      <c r="DN119" s="809"/>
      <c r="DO119" s="809"/>
      <c r="DP119" s="810"/>
      <c r="DQ119" s="811" t="s">
        <v>469</v>
      </c>
      <c r="DR119" s="809"/>
      <c r="DS119" s="809"/>
      <c r="DT119" s="809"/>
      <c r="DU119" s="810"/>
      <c r="DV119" s="897" t="s">
        <v>447</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437</v>
      </c>
      <c r="AB120" s="826"/>
      <c r="AC120" s="826"/>
      <c r="AD120" s="826"/>
      <c r="AE120" s="827"/>
      <c r="AF120" s="828" t="s">
        <v>446</v>
      </c>
      <c r="AG120" s="826"/>
      <c r="AH120" s="826"/>
      <c r="AI120" s="826"/>
      <c r="AJ120" s="827"/>
      <c r="AK120" s="828" t="s">
        <v>446</v>
      </c>
      <c r="AL120" s="826"/>
      <c r="AM120" s="826"/>
      <c r="AN120" s="826"/>
      <c r="AO120" s="827"/>
      <c r="AP120" s="873" t="s">
        <v>446</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2547267</v>
      </c>
      <c r="BR120" s="891"/>
      <c r="BS120" s="891"/>
      <c r="BT120" s="891"/>
      <c r="BU120" s="891"/>
      <c r="BV120" s="891">
        <v>2489057</v>
      </c>
      <c r="BW120" s="891"/>
      <c r="BX120" s="891"/>
      <c r="BY120" s="891"/>
      <c r="BZ120" s="891"/>
      <c r="CA120" s="891">
        <v>2279815</v>
      </c>
      <c r="CB120" s="891"/>
      <c r="CC120" s="891"/>
      <c r="CD120" s="891"/>
      <c r="CE120" s="891"/>
      <c r="CF120" s="915">
        <v>67.900000000000006</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3011725</v>
      </c>
      <c r="DH120" s="891"/>
      <c r="DI120" s="891"/>
      <c r="DJ120" s="891"/>
      <c r="DK120" s="891"/>
      <c r="DL120" s="891">
        <v>3062789</v>
      </c>
      <c r="DM120" s="891"/>
      <c r="DN120" s="891"/>
      <c r="DO120" s="891"/>
      <c r="DP120" s="891"/>
      <c r="DQ120" s="891">
        <v>3080452</v>
      </c>
      <c r="DR120" s="891"/>
      <c r="DS120" s="891"/>
      <c r="DT120" s="891"/>
      <c r="DU120" s="891"/>
      <c r="DV120" s="892">
        <v>91.7</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469</v>
      </c>
      <c r="AB121" s="826"/>
      <c r="AC121" s="826"/>
      <c r="AD121" s="826"/>
      <c r="AE121" s="827"/>
      <c r="AF121" s="828" t="s">
        <v>443</v>
      </c>
      <c r="AG121" s="826"/>
      <c r="AH121" s="826"/>
      <c r="AI121" s="826"/>
      <c r="AJ121" s="827"/>
      <c r="AK121" s="828" t="s">
        <v>394</v>
      </c>
      <c r="AL121" s="826"/>
      <c r="AM121" s="826"/>
      <c r="AN121" s="826"/>
      <c r="AO121" s="827"/>
      <c r="AP121" s="873" t="s">
        <v>437</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186674</v>
      </c>
      <c r="BR121" s="863"/>
      <c r="BS121" s="863"/>
      <c r="BT121" s="863"/>
      <c r="BU121" s="863"/>
      <c r="BV121" s="863">
        <v>183659</v>
      </c>
      <c r="BW121" s="863"/>
      <c r="BX121" s="863"/>
      <c r="BY121" s="863"/>
      <c r="BZ121" s="863"/>
      <c r="CA121" s="863">
        <v>163374</v>
      </c>
      <c r="CB121" s="863"/>
      <c r="CC121" s="863"/>
      <c r="CD121" s="863"/>
      <c r="CE121" s="863"/>
      <c r="CF121" s="924">
        <v>4.9000000000000004</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t="s">
        <v>437</v>
      </c>
      <c r="DH121" s="863"/>
      <c r="DI121" s="863"/>
      <c r="DJ121" s="863"/>
      <c r="DK121" s="863"/>
      <c r="DL121" s="863" t="s">
        <v>437</v>
      </c>
      <c r="DM121" s="863"/>
      <c r="DN121" s="863"/>
      <c r="DO121" s="863"/>
      <c r="DP121" s="863"/>
      <c r="DQ121" s="863" t="s">
        <v>446</v>
      </c>
      <c r="DR121" s="863"/>
      <c r="DS121" s="863"/>
      <c r="DT121" s="863"/>
      <c r="DU121" s="863"/>
      <c r="DV121" s="840" t="s">
        <v>446</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437</v>
      </c>
      <c r="AG122" s="826"/>
      <c r="AH122" s="826"/>
      <c r="AI122" s="826"/>
      <c r="AJ122" s="827"/>
      <c r="AK122" s="828" t="s">
        <v>437</v>
      </c>
      <c r="AL122" s="826"/>
      <c r="AM122" s="826"/>
      <c r="AN122" s="826"/>
      <c r="AO122" s="827"/>
      <c r="AP122" s="873" t="s">
        <v>437</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7762190</v>
      </c>
      <c r="BR122" s="894"/>
      <c r="BS122" s="894"/>
      <c r="BT122" s="894"/>
      <c r="BU122" s="894"/>
      <c r="BV122" s="894">
        <v>7541055</v>
      </c>
      <c r="BW122" s="894"/>
      <c r="BX122" s="894"/>
      <c r="BY122" s="894"/>
      <c r="BZ122" s="894"/>
      <c r="CA122" s="894">
        <v>7356167</v>
      </c>
      <c r="CB122" s="894"/>
      <c r="CC122" s="894"/>
      <c r="CD122" s="894"/>
      <c r="CE122" s="894"/>
      <c r="CF122" s="895">
        <v>219</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437</v>
      </c>
      <c r="DH122" s="863"/>
      <c r="DI122" s="863"/>
      <c r="DJ122" s="863"/>
      <c r="DK122" s="863"/>
      <c r="DL122" s="863" t="s">
        <v>437</v>
      </c>
      <c r="DM122" s="863"/>
      <c r="DN122" s="863"/>
      <c r="DO122" s="863"/>
      <c r="DP122" s="863"/>
      <c r="DQ122" s="863" t="s">
        <v>446</v>
      </c>
      <c r="DR122" s="863"/>
      <c r="DS122" s="863"/>
      <c r="DT122" s="863"/>
      <c r="DU122" s="863"/>
      <c r="DV122" s="840" t="s">
        <v>446</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440</v>
      </c>
      <c r="AB123" s="826"/>
      <c r="AC123" s="826"/>
      <c r="AD123" s="826"/>
      <c r="AE123" s="827"/>
      <c r="AF123" s="828" t="s">
        <v>446</v>
      </c>
      <c r="AG123" s="826"/>
      <c r="AH123" s="826"/>
      <c r="AI123" s="826"/>
      <c r="AJ123" s="827"/>
      <c r="AK123" s="828" t="s">
        <v>446</v>
      </c>
      <c r="AL123" s="826"/>
      <c r="AM123" s="826"/>
      <c r="AN123" s="826"/>
      <c r="AO123" s="827"/>
      <c r="AP123" s="873" t="s">
        <v>446</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481</v>
      </c>
      <c r="BP123" s="927"/>
      <c r="BQ123" s="881">
        <v>10496131</v>
      </c>
      <c r="BR123" s="882"/>
      <c r="BS123" s="882"/>
      <c r="BT123" s="882"/>
      <c r="BU123" s="882"/>
      <c r="BV123" s="882">
        <v>10213771</v>
      </c>
      <c r="BW123" s="882"/>
      <c r="BX123" s="882"/>
      <c r="BY123" s="882"/>
      <c r="BZ123" s="882"/>
      <c r="CA123" s="882">
        <v>9799356</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446</v>
      </c>
      <c r="DH123" s="826"/>
      <c r="DI123" s="826"/>
      <c r="DJ123" s="826"/>
      <c r="DK123" s="827"/>
      <c r="DL123" s="828" t="s">
        <v>394</v>
      </c>
      <c r="DM123" s="826"/>
      <c r="DN123" s="826"/>
      <c r="DO123" s="826"/>
      <c r="DP123" s="827"/>
      <c r="DQ123" s="828" t="s">
        <v>394</v>
      </c>
      <c r="DR123" s="826"/>
      <c r="DS123" s="826"/>
      <c r="DT123" s="826"/>
      <c r="DU123" s="827"/>
      <c r="DV123" s="873" t="s">
        <v>394</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394</v>
      </c>
      <c r="AG124" s="826"/>
      <c r="AH124" s="826"/>
      <c r="AI124" s="826"/>
      <c r="AJ124" s="827"/>
      <c r="AK124" s="828" t="s">
        <v>446</v>
      </c>
      <c r="AL124" s="826"/>
      <c r="AM124" s="826"/>
      <c r="AN124" s="826"/>
      <c r="AO124" s="827"/>
      <c r="AP124" s="873" t="s">
        <v>394</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30.4</v>
      </c>
      <c r="BR124" s="880"/>
      <c r="BS124" s="880"/>
      <c r="BT124" s="880"/>
      <c r="BU124" s="880"/>
      <c r="BV124" s="880">
        <v>39.799999999999997</v>
      </c>
      <c r="BW124" s="880"/>
      <c r="BX124" s="880"/>
      <c r="BY124" s="880"/>
      <c r="BZ124" s="880"/>
      <c r="CA124" s="880">
        <v>44.2</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410</v>
      </c>
      <c r="DH124" s="809"/>
      <c r="DI124" s="809"/>
      <c r="DJ124" s="809"/>
      <c r="DK124" s="810"/>
      <c r="DL124" s="811" t="s">
        <v>410</v>
      </c>
      <c r="DM124" s="809"/>
      <c r="DN124" s="809"/>
      <c r="DO124" s="809"/>
      <c r="DP124" s="810"/>
      <c r="DQ124" s="811" t="s">
        <v>485</v>
      </c>
      <c r="DR124" s="809"/>
      <c r="DS124" s="809"/>
      <c r="DT124" s="809"/>
      <c r="DU124" s="810"/>
      <c r="DV124" s="897" t="s">
        <v>486</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486</v>
      </c>
      <c r="AB125" s="826"/>
      <c r="AC125" s="826"/>
      <c r="AD125" s="826"/>
      <c r="AE125" s="827"/>
      <c r="AF125" s="828" t="s">
        <v>486</v>
      </c>
      <c r="AG125" s="826"/>
      <c r="AH125" s="826"/>
      <c r="AI125" s="826"/>
      <c r="AJ125" s="827"/>
      <c r="AK125" s="828" t="s">
        <v>486</v>
      </c>
      <c r="AL125" s="826"/>
      <c r="AM125" s="826"/>
      <c r="AN125" s="826"/>
      <c r="AO125" s="827"/>
      <c r="AP125" s="873" t="s">
        <v>410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410</v>
      </c>
      <c r="DH125" s="891"/>
      <c r="DI125" s="891"/>
      <c r="DJ125" s="891"/>
      <c r="DK125" s="891"/>
      <c r="DL125" s="891" t="s">
        <v>410</v>
      </c>
      <c r="DM125" s="891"/>
      <c r="DN125" s="891"/>
      <c r="DO125" s="891"/>
      <c r="DP125" s="891"/>
      <c r="DQ125" s="891" t="s">
        <v>469</v>
      </c>
      <c r="DR125" s="891"/>
      <c r="DS125" s="891"/>
      <c r="DT125" s="891"/>
      <c r="DU125" s="891"/>
      <c r="DV125" s="892" t="s">
        <v>410</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486</v>
      </c>
      <c r="AB126" s="826"/>
      <c r="AC126" s="826"/>
      <c r="AD126" s="826"/>
      <c r="AE126" s="827"/>
      <c r="AF126" s="828" t="s">
        <v>486</v>
      </c>
      <c r="AG126" s="826"/>
      <c r="AH126" s="826"/>
      <c r="AI126" s="826"/>
      <c r="AJ126" s="827"/>
      <c r="AK126" s="828" t="s">
        <v>410</v>
      </c>
      <c r="AL126" s="826"/>
      <c r="AM126" s="826"/>
      <c r="AN126" s="826"/>
      <c r="AO126" s="827"/>
      <c r="AP126" s="873" t="s">
        <v>469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486</v>
      </c>
      <c r="DH126" s="863"/>
      <c r="DI126" s="863"/>
      <c r="DJ126" s="863"/>
      <c r="DK126" s="863"/>
      <c r="DL126" s="863" t="s">
        <v>410</v>
      </c>
      <c r="DM126" s="863"/>
      <c r="DN126" s="863"/>
      <c r="DO126" s="863"/>
      <c r="DP126" s="863"/>
      <c r="DQ126" s="863" t="s">
        <v>469</v>
      </c>
      <c r="DR126" s="863"/>
      <c r="DS126" s="863"/>
      <c r="DT126" s="863"/>
      <c r="DU126" s="863"/>
      <c r="DV126" s="840" t="s">
        <v>486</v>
      </c>
      <c r="DW126" s="840"/>
      <c r="DX126" s="840"/>
      <c r="DY126" s="840"/>
      <c r="DZ126" s="841"/>
    </row>
    <row r="127" spans="1:130" s="248" customFormat="1" ht="26.25" customHeight="1" x14ac:dyDescent="0.15">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2399</v>
      </c>
      <c r="AB127" s="826"/>
      <c r="AC127" s="826"/>
      <c r="AD127" s="826"/>
      <c r="AE127" s="827"/>
      <c r="AF127" s="828">
        <v>2607</v>
      </c>
      <c r="AG127" s="826"/>
      <c r="AH127" s="826"/>
      <c r="AI127" s="826"/>
      <c r="AJ127" s="827"/>
      <c r="AK127" s="828">
        <v>1663</v>
      </c>
      <c r="AL127" s="826"/>
      <c r="AM127" s="826"/>
      <c r="AN127" s="826"/>
      <c r="AO127" s="827"/>
      <c r="AP127" s="873">
        <v>0</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486</v>
      </c>
      <c r="DH127" s="863"/>
      <c r="DI127" s="863"/>
      <c r="DJ127" s="863"/>
      <c r="DK127" s="863"/>
      <c r="DL127" s="863" t="s">
        <v>410</v>
      </c>
      <c r="DM127" s="863"/>
      <c r="DN127" s="863"/>
      <c r="DO127" s="863"/>
      <c r="DP127" s="863"/>
      <c r="DQ127" s="863" t="s">
        <v>410</v>
      </c>
      <c r="DR127" s="863"/>
      <c r="DS127" s="863"/>
      <c r="DT127" s="863"/>
      <c r="DU127" s="863"/>
      <c r="DV127" s="840" t="s">
        <v>485</v>
      </c>
      <c r="DW127" s="840"/>
      <c r="DX127" s="840"/>
      <c r="DY127" s="840"/>
      <c r="DZ127" s="841"/>
    </row>
    <row r="128" spans="1:130" s="248"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14170</v>
      </c>
      <c r="AB128" s="847"/>
      <c r="AC128" s="847"/>
      <c r="AD128" s="847"/>
      <c r="AE128" s="848"/>
      <c r="AF128" s="849">
        <v>25051</v>
      </c>
      <c r="AG128" s="847"/>
      <c r="AH128" s="847"/>
      <c r="AI128" s="847"/>
      <c r="AJ128" s="848"/>
      <c r="AK128" s="849">
        <v>19724</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410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410</v>
      </c>
      <c r="DH128" s="837"/>
      <c r="DI128" s="837"/>
      <c r="DJ128" s="837"/>
      <c r="DK128" s="837"/>
      <c r="DL128" s="837" t="s">
        <v>410</v>
      </c>
      <c r="DM128" s="837"/>
      <c r="DN128" s="837"/>
      <c r="DO128" s="837"/>
      <c r="DP128" s="837"/>
      <c r="DQ128" s="837" t="s">
        <v>410</v>
      </c>
      <c r="DR128" s="837"/>
      <c r="DS128" s="837"/>
      <c r="DT128" s="837"/>
      <c r="DU128" s="837"/>
      <c r="DV128" s="838" t="s">
        <v>410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4086746</v>
      </c>
      <c r="AB129" s="826"/>
      <c r="AC129" s="826"/>
      <c r="AD129" s="826"/>
      <c r="AE129" s="827"/>
      <c r="AF129" s="828">
        <v>4069682</v>
      </c>
      <c r="AG129" s="826"/>
      <c r="AH129" s="826"/>
      <c r="AI129" s="826"/>
      <c r="AJ129" s="827"/>
      <c r="AK129" s="828">
        <v>4179894</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410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797607</v>
      </c>
      <c r="AB130" s="826"/>
      <c r="AC130" s="826"/>
      <c r="AD130" s="826"/>
      <c r="AE130" s="827"/>
      <c r="AF130" s="828">
        <v>834650</v>
      </c>
      <c r="AG130" s="826"/>
      <c r="AH130" s="826"/>
      <c r="AI130" s="826"/>
      <c r="AJ130" s="827"/>
      <c r="AK130" s="828">
        <v>820631</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3289139</v>
      </c>
      <c r="AB131" s="809"/>
      <c r="AC131" s="809"/>
      <c r="AD131" s="809"/>
      <c r="AE131" s="810"/>
      <c r="AF131" s="811">
        <v>3235032</v>
      </c>
      <c r="AG131" s="809"/>
      <c r="AH131" s="809"/>
      <c r="AI131" s="809"/>
      <c r="AJ131" s="810"/>
      <c r="AK131" s="811">
        <v>3359263</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v>44.2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5.7120419660000001</v>
      </c>
      <c r="AB132" s="789"/>
      <c r="AC132" s="789"/>
      <c r="AD132" s="789"/>
      <c r="AE132" s="790"/>
      <c r="AF132" s="791">
        <v>7.406541883</v>
      </c>
      <c r="AG132" s="789"/>
      <c r="AH132" s="789"/>
      <c r="AI132" s="789"/>
      <c r="AJ132" s="790"/>
      <c r="AK132" s="791">
        <v>10.99675732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5.2</v>
      </c>
      <c r="AB133" s="768"/>
      <c r="AC133" s="768"/>
      <c r="AD133" s="768"/>
      <c r="AE133" s="769"/>
      <c r="AF133" s="767">
        <v>5.9</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oVNNOJdecSXE5LgpHOwfyKc6RdtPV9equavzmXrpRS3BW4FSf6rL+CJL5U9Hk/YSMUQE284fkKa5D+3l21glw==" saltValue="6qrDjlepuU2ZRrrd2+YD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0x8r7ZdLPOYLeKGk45LN3kcB2AIzLjR0rbYku81r5m/VJsvApZaxrCtATuy1IFoYB0aFbt94TqlRx+ke71EFw==" saltValue="C2cEP6rPHGGQ5nz5h6VLjQ=="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0eL/2LetsVS64BKv2XzBFdN0KQI9kmMPCCO1/7btZnsFTC21Znhx6riSktPuCFA1KDyCTBd7KPO8MrFXf3ZOg==" saltValue="S1/1qGuPuhQAldGnPJd/lA=="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518</v>
      </c>
      <c r="AL9" s="1191"/>
      <c r="AM9" s="1191"/>
      <c r="AN9" s="1192"/>
      <c r="AO9" s="314">
        <v>1026220</v>
      </c>
      <c r="AP9" s="314">
        <v>88843</v>
      </c>
      <c r="AQ9" s="315">
        <v>113148</v>
      </c>
      <c r="AR9" s="316">
        <v>-21.5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519</v>
      </c>
      <c r="AL10" s="1191"/>
      <c r="AM10" s="1191"/>
      <c r="AN10" s="1192"/>
      <c r="AO10" s="317">
        <v>296094</v>
      </c>
      <c r="AP10" s="317">
        <v>25634</v>
      </c>
      <c r="AQ10" s="318">
        <v>18254</v>
      </c>
      <c r="AR10" s="319">
        <v>40.4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520</v>
      </c>
      <c r="AL11" s="1191"/>
      <c r="AM11" s="1191"/>
      <c r="AN11" s="1192"/>
      <c r="AO11" s="317" t="s">
        <v>521</v>
      </c>
      <c r="AP11" s="317" t="s">
        <v>521</v>
      </c>
      <c r="AQ11" s="318">
        <v>2541</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522</v>
      </c>
      <c r="AL12" s="1191"/>
      <c r="AM12" s="1191"/>
      <c r="AN12" s="1192"/>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523</v>
      </c>
      <c r="AL13" s="1191"/>
      <c r="AM13" s="1191"/>
      <c r="AN13" s="1192"/>
      <c r="AO13" s="317">
        <v>51562</v>
      </c>
      <c r="AP13" s="317">
        <v>4464</v>
      </c>
      <c r="AQ13" s="318">
        <v>6076</v>
      </c>
      <c r="AR13" s="319">
        <v>-26.5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524</v>
      </c>
      <c r="AL14" s="1191"/>
      <c r="AM14" s="1191"/>
      <c r="AN14" s="1192"/>
      <c r="AO14" s="317">
        <v>52399</v>
      </c>
      <c r="AP14" s="317">
        <v>4536</v>
      </c>
      <c r="AQ14" s="318">
        <v>2732</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525</v>
      </c>
      <c r="AL15" s="1194"/>
      <c r="AM15" s="1194"/>
      <c r="AN15" s="1195"/>
      <c r="AO15" s="317">
        <v>-75936</v>
      </c>
      <c r="AP15" s="317">
        <v>-6574</v>
      </c>
      <c r="AQ15" s="318">
        <v>-9152</v>
      </c>
      <c r="AR15" s="319">
        <v>-28.2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188</v>
      </c>
      <c r="AL16" s="1194"/>
      <c r="AM16" s="1194"/>
      <c r="AN16" s="1195"/>
      <c r="AO16" s="317">
        <v>1350339</v>
      </c>
      <c r="AP16" s="317">
        <v>116902</v>
      </c>
      <c r="AQ16" s="318">
        <v>133599</v>
      </c>
      <c r="AR16" s="319">
        <v>-12.5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530</v>
      </c>
      <c r="AL21" s="1197"/>
      <c r="AM21" s="1197"/>
      <c r="AN21" s="1198"/>
      <c r="AO21" s="330">
        <v>9.7799999999999994</v>
      </c>
      <c r="AP21" s="331">
        <v>12.02</v>
      </c>
      <c r="AQ21" s="332">
        <v>-2.2400000000000002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531</v>
      </c>
      <c r="AL22" s="1197"/>
      <c r="AM22" s="1197"/>
      <c r="AN22" s="1198"/>
      <c r="AO22" s="335">
        <v>92.5</v>
      </c>
      <c r="AP22" s="336">
        <v>95.8</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535</v>
      </c>
      <c r="AL32" s="1180"/>
      <c r="AM32" s="1180"/>
      <c r="AN32" s="1181"/>
      <c r="AO32" s="345">
        <v>903941</v>
      </c>
      <c r="AP32" s="345">
        <v>78257</v>
      </c>
      <c r="AQ32" s="346">
        <v>79356</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536</v>
      </c>
      <c r="AL33" s="1180"/>
      <c r="AM33" s="1180"/>
      <c r="AN33" s="1181"/>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537</v>
      </c>
      <c r="AL34" s="1180"/>
      <c r="AM34" s="1180"/>
      <c r="AN34" s="1181"/>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538</v>
      </c>
      <c r="AL35" s="1180"/>
      <c r="AM35" s="1180"/>
      <c r="AN35" s="1181"/>
      <c r="AO35" s="345">
        <v>259097</v>
      </c>
      <c r="AP35" s="345">
        <v>22431</v>
      </c>
      <c r="AQ35" s="346">
        <v>27499</v>
      </c>
      <c r="AR35" s="347">
        <v>-18.399999999999999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539</v>
      </c>
      <c r="AL36" s="1180"/>
      <c r="AM36" s="1180"/>
      <c r="AN36" s="1181"/>
      <c r="AO36" s="345">
        <v>45064</v>
      </c>
      <c r="AP36" s="345">
        <v>3901</v>
      </c>
      <c r="AQ36" s="346">
        <v>3427</v>
      </c>
      <c r="AR36" s="347">
        <v>13.8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540</v>
      </c>
      <c r="AL37" s="1180"/>
      <c r="AM37" s="1180"/>
      <c r="AN37" s="1181"/>
      <c r="AO37" s="345">
        <v>1663</v>
      </c>
      <c r="AP37" s="345">
        <v>144</v>
      </c>
      <c r="AQ37" s="346">
        <v>1232</v>
      </c>
      <c r="AR37" s="347">
        <v>-88.3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541</v>
      </c>
      <c r="AL38" s="1177"/>
      <c r="AM38" s="1177"/>
      <c r="AN38" s="1178"/>
      <c r="AO38" s="348" t="s">
        <v>521</v>
      </c>
      <c r="AP38" s="348" t="s">
        <v>521</v>
      </c>
      <c r="AQ38" s="349">
        <v>22</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542</v>
      </c>
      <c r="AL39" s="1177"/>
      <c r="AM39" s="1177"/>
      <c r="AN39" s="1178"/>
      <c r="AO39" s="345">
        <v>-19724</v>
      </c>
      <c r="AP39" s="345">
        <v>-1708</v>
      </c>
      <c r="AQ39" s="346">
        <v>-3656</v>
      </c>
      <c r="AR39" s="347">
        <v>-53.3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543</v>
      </c>
      <c r="AL40" s="1180"/>
      <c r="AM40" s="1180"/>
      <c r="AN40" s="1181"/>
      <c r="AO40" s="345">
        <v>-820631</v>
      </c>
      <c r="AP40" s="345">
        <v>-71044</v>
      </c>
      <c r="AQ40" s="346">
        <v>-73860</v>
      </c>
      <c r="AR40" s="347">
        <v>-3.8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301</v>
      </c>
      <c r="AL41" s="1183"/>
      <c r="AM41" s="1183"/>
      <c r="AN41" s="1184"/>
      <c r="AO41" s="345">
        <v>369410</v>
      </c>
      <c r="AP41" s="345">
        <v>31981</v>
      </c>
      <c r="AQ41" s="346">
        <v>34020</v>
      </c>
      <c r="AR41" s="347">
        <v>-6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513</v>
      </c>
      <c r="AN49" s="1187" t="s">
        <v>547</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636463</v>
      </c>
      <c r="AN51" s="367">
        <v>51406</v>
      </c>
      <c r="AO51" s="368">
        <v>-11.1</v>
      </c>
      <c r="AP51" s="369">
        <v>107537</v>
      </c>
      <c r="AQ51" s="370">
        <v>14.7</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347425</v>
      </c>
      <c r="AN52" s="375">
        <v>28061</v>
      </c>
      <c r="AO52" s="376">
        <v>-16.399999999999999</v>
      </c>
      <c r="AP52" s="377">
        <v>57923</v>
      </c>
      <c r="AQ52" s="378">
        <v>25.1</v>
      </c>
      <c r="AR52" s="379">
        <v>-41.5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1030038</v>
      </c>
      <c r="AN53" s="367">
        <v>85029</v>
      </c>
      <c r="AO53" s="368">
        <v>65.400000000000006</v>
      </c>
      <c r="AP53" s="369">
        <v>113913</v>
      </c>
      <c r="AQ53" s="370">
        <v>5.9</v>
      </c>
      <c r="AR53" s="371">
        <v>59.5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710645</v>
      </c>
      <c r="AN54" s="375">
        <v>58663</v>
      </c>
      <c r="AO54" s="376">
        <v>109.1</v>
      </c>
      <c r="AP54" s="377">
        <v>53160</v>
      </c>
      <c r="AQ54" s="378">
        <v>-8.1999999999999993</v>
      </c>
      <c r="AR54" s="379">
        <v>117.3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1520745</v>
      </c>
      <c r="AN55" s="367">
        <v>127430</v>
      </c>
      <c r="AO55" s="368">
        <v>49.9</v>
      </c>
      <c r="AP55" s="369">
        <v>115050</v>
      </c>
      <c r="AQ55" s="370">
        <v>1</v>
      </c>
      <c r="AR55" s="371">
        <v>48.9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1029765</v>
      </c>
      <c r="AN56" s="375">
        <v>86288</v>
      </c>
      <c r="AO56" s="376">
        <v>47.1</v>
      </c>
      <c r="AP56" s="377">
        <v>53792</v>
      </c>
      <c r="AQ56" s="378">
        <v>1.2</v>
      </c>
      <c r="AR56" s="379">
        <v>45.9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1079249</v>
      </c>
      <c r="AN57" s="367">
        <v>91532</v>
      </c>
      <c r="AO57" s="368">
        <v>-28.2</v>
      </c>
      <c r="AP57" s="369">
        <v>118252</v>
      </c>
      <c r="AQ57" s="370">
        <v>2.8</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598788</v>
      </c>
      <c r="AN58" s="375">
        <v>50783</v>
      </c>
      <c r="AO58" s="376">
        <v>-41.1</v>
      </c>
      <c r="AP58" s="377">
        <v>49994</v>
      </c>
      <c r="AQ58" s="378">
        <v>-7.1</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918783</v>
      </c>
      <c r="AN59" s="367">
        <v>79541</v>
      </c>
      <c r="AO59" s="368">
        <v>-13.1</v>
      </c>
      <c r="AP59" s="369">
        <v>120302</v>
      </c>
      <c r="AQ59" s="370">
        <v>1.7</v>
      </c>
      <c r="AR59" s="371">
        <v>-14.8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654624</v>
      </c>
      <c r="AN60" s="375">
        <v>56672</v>
      </c>
      <c r="AO60" s="376">
        <v>11.6</v>
      </c>
      <c r="AP60" s="377">
        <v>59328</v>
      </c>
      <c r="AQ60" s="378">
        <v>18.7</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1037056</v>
      </c>
      <c r="AN61" s="382">
        <v>86988</v>
      </c>
      <c r="AO61" s="383">
        <v>12.6</v>
      </c>
      <c r="AP61" s="384">
        <v>115011</v>
      </c>
      <c r="AQ61" s="385">
        <v>5.2</v>
      </c>
      <c r="AR61" s="371">
        <v>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668249</v>
      </c>
      <c r="AN62" s="375">
        <v>56093</v>
      </c>
      <c r="AO62" s="376">
        <v>22.1</v>
      </c>
      <c r="AP62" s="377">
        <v>54839</v>
      </c>
      <c r="AQ62" s="378">
        <v>5.9</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x3TRBYeHumt4DJm83b0NQmcT2VBaJthy9g8icMJv2wneCEgQn1C53Me82A5nJDNrMS2XYxvyQTYY+NgwnD+tw==" saltValue="t1Lh58gVSmUsyxskHrhXX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LT2YITEFFJwLi/NMkwMmrRi7fIIPOj7Xfc4uS+UMV8dG/p4qERpeooZA2Azii+OPBR0Cql9y+rhgTJRlYjIkmA==" saltValue="HRFehIR8PIQaDSdEKaBRu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XQM0KnlwyNPHIGsi5LiPlTvbQP5jz14BlK3q8CxiOu1fbzOthJ1op+KG+NTIq2JGRk3P+cMLxjCsksMlB+lXrw==" saltValue="jV2fVDNYqHAhzGj/y2JES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1" t="s">
        <v>3</v>
      </c>
      <c r="D47" s="1201"/>
      <c r="E47" s="1202"/>
      <c r="F47" s="11">
        <v>57.38</v>
      </c>
      <c r="G47" s="12">
        <v>51.11</v>
      </c>
      <c r="H47" s="12">
        <v>53.96</v>
      </c>
      <c r="I47" s="12">
        <v>50.04</v>
      </c>
      <c r="J47" s="13">
        <v>41.58</v>
      </c>
    </row>
    <row r="48" spans="2:10" ht="57.75" customHeight="1" x14ac:dyDescent="0.15">
      <c r="B48" s="14"/>
      <c r="C48" s="1203" t="s">
        <v>4</v>
      </c>
      <c r="D48" s="1203"/>
      <c r="E48" s="1204"/>
      <c r="F48" s="15">
        <v>10.07</v>
      </c>
      <c r="G48" s="16">
        <v>16.48</v>
      </c>
      <c r="H48" s="16">
        <v>10.86</v>
      </c>
      <c r="I48" s="16">
        <v>7.16</v>
      </c>
      <c r="J48" s="17">
        <v>9.82</v>
      </c>
    </row>
    <row r="49" spans="2:10" ht="57.75" customHeight="1" thickBot="1" x14ac:dyDescent="0.2">
      <c r="B49" s="18"/>
      <c r="C49" s="1205" t="s">
        <v>5</v>
      </c>
      <c r="D49" s="1205"/>
      <c r="E49" s="1206"/>
      <c r="F49" s="19" t="s">
        <v>568</v>
      </c>
      <c r="G49" s="20" t="s">
        <v>569</v>
      </c>
      <c r="H49" s="20" t="s">
        <v>570</v>
      </c>
      <c r="I49" s="20" t="s">
        <v>571</v>
      </c>
      <c r="J49" s="21" t="s">
        <v>572</v>
      </c>
    </row>
    <row r="50" spans="2:10" ht="13.5" customHeight="1" x14ac:dyDescent="0.15"/>
  </sheetData>
  <sheetProtection algorithmName="SHA-512" hashValue="6N3+CnS48PXfez4SBzowkft2qGI3cHKcMg976Dqq95WtNkd18w6xdTtarUr/HbKiJVTHnqfLffcxY69O46IZuw==" saltValue="+LGZlGWGxL1WrVd2LyU9a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2022-03-14T07:12:53Z</cp:lastPrinted>
  <dcterms:created xsi:type="dcterms:W3CDTF">2022-02-02T07:23:19Z</dcterms:created>
  <dcterms:modified xsi:type="dcterms:W3CDTF">2022-03-14T07:12:56Z</dcterms:modified>
  <cp:category/>
</cp:coreProperties>
</file>