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共有フォルダ\02企画財政課\平成29年度\01_財政係\01_財政\02_照会\20180207平成28年度財政状況資料集の作成及び提出について\04_公表\"/>
    </mc:Choice>
  </mc:AlternateContent>
  <bookViews>
    <workbookView xWindow="0" yWindow="0" windowWidth="20490" windowHeight="9225"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U34" i="9"/>
  <c r="U35" i="9" s="1"/>
  <c r="U36" i="9" s="1"/>
  <c r="C34" i="9"/>
  <c r="BW34" i="9" l="1"/>
  <c r="BW35" i="9" s="1"/>
  <c r="BW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7" i="9" l="1"/>
  <c r="BW38" i="9" s="1"/>
  <c r="BW39" i="9" s="1"/>
  <c r="BW40" i="9" s="1"/>
  <c r="CO34" i="9"/>
  <c r="CO35" i="9" s="1"/>
</calcChain>
</file>

<file path=xl/sharedStrings.xml><?xml version="1.0" encoding="utf-8"?>
<sst xmlns="http://schemas.openxmlformats.org/spreadsheetml/2006/main" count="1052" uniqueCount="547">
  <si>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</si>
  <si>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</si>
  <si>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</si>
  <si>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</si>
  <si>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</si>
  <si>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</si>
  <si>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</si>
  <si>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</si>
  <si>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</si>
  <si>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</si>
  <si>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</si>
  <si>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</si>
  <si>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</si>
  <si>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</si>
  <si>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</si>
  <si>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</si>
  <si>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</si>
  <si>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</si>
  <si>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</si>
  <si>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</si>
  <si>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</si>
  <si>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</si>
  <si>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</si>
  <si>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</si>
  <si>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</si>
  <si>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</si>
  <si>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</si>
  <si>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</si>
  <si>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</si>
  <si>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</si>
  <si>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</si>
  <si>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</si>
  <si>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</si>
  <si>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</si>
  <si>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</si>
  <si>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</si>
  <si>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</si>
  <si>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</si>
  <si>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</si>
  <si>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</si>
  <si>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</si>
  <si>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</si>
  <si>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</si>
  <si>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</si>
  <si>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</si>
  <si>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</si>
  <si>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</si>
  <si>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</si>
  <si>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</si>
  <si>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</si>
  <si>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</si>
  <si>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</si>
  <si>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</si>
  <si>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</si>
  <si>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</si>
  <si>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</si>
  <si>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</si>
  <si>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</si>
  <si>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</si>
  <si>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</si>
  <si>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</si>
  <si>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</si>
  <si>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</si>
  <si>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</si>
  <si>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</si>
  <si>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</si>
  <si>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</si>
  <si>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</si>
  <si>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</si>
  <si>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</si>
  <si>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</si>
  <si>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</si>
  <si>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</si>
  <si>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</si>
  <si>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</si>
  <si>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</si>
  <si>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</si>
  <si>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</si>
  <si>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</si>
  <si>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</si>
  <si>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</si>
  <si>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</si>
  <si>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</si>
  <si>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</si>
  <si>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</si>
  <si>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</si>
  <si>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</si>
  <si>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</si>
  <si>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</si>
  <si>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</si>
  <si>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</si>
  <si>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</si>
  <si>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</si>
  <si>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</si>
  <si>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</si>
  <si>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</si>
  <si>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</si>
  <si>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</si>
  <si>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</si>
  <si>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</si>
  <si>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</si>
  <si>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</si>
  <si>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</si>
  <si>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</si>
  <si>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</si>
  <si>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</si>
  <si>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</si>
  <si>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</si>
  <si>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</si>
  <si>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</si>
  <si>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</si>
  <si>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</si>
  <si>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</si>
  <si>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</si>
  <si>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</si>
  <si>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</si>
  <si>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</si>
  <si>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</si>
  <si>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</si>
  <si>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</si>
  <si>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</si>
  <si>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</si>
  <si>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</si>
  <si>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</si>
  <si>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</si>
  <si>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</si>
  <si>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</si>
  <si>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</si>
  <si>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</si>
  <si>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</si>
  <si>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</si>
  <si>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</si>
  <si>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</si>
  <si>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</si>
  <si>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</si>
  <si>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</si>
  <si>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</si>
  <si>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</si>
  <si>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</si>
  <si>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</si>
  <si>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</si>
  <si>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</si>
  <si>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</si>
  <si>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</si>
  <si>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</si>
  <si>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</si>
  <si>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</si>
  <si>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</si>
  <si>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</si>
  <si>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</si>
  <si>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</si>
  <si>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</si>
  <si>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</si>
  <si>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</si>
  <si>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</si>
  <si>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</si>
  <si>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</si>
  <si>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</si>
  <si>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</si>
  <si>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</si>
  <si>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</si>
  <si>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</si>
  <si>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</si>
  <si>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</si>
  <si>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</si>
  <si>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</si>
  <si>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</si>
  <si>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</si>
  <si>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</si>
  <si>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</si>
  <si>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</si>
  <si>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</si>
  <si>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</si>
  <si>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</si>
  <si>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</si>
  <si>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</si>
  <si>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</si>
  <si>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</si>
  <si>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</si>
  <si>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</si>
  <si>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</si>
  <si>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</si>
  <si>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</si>
  <si>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</si>
  <si>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</si>
  <si>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</si>
  <si>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</si>
  <si>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</si>
  <si>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</si>
  <si>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</si>
  <si>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</si>
  <si>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</si>
  <si>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</si>
  <si>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</si>
  <si>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</si>
  <si>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</si>
  <si>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熊本県氷川町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</si>
  <si>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</si>
  <si>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</si>
  <si>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</si>
  <si>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</si>
  <si>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</si>
  <si>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</si>
  <si>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</si>
  <si>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</si>
  <si>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</si>
  <si>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</si>
  <si>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</si>
  <si>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</si>
  <si>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</si>
  <si>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</si>
  <si>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</si>
  <si>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</si>
  <si>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</si>
  <si>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</si>
  <si>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</si>
  <si>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</si>
  <si>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</si>
  <si>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</si>
  <si>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</si>
  <si>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</si>
  <si>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</si>
  <si>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</si>
  <si>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</si>
  <si>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</si>
  <si>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</si>
  <si>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</si>
  <si>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</si>
  <si>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</si>
  <si>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</si>
  <si>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</si>
  <si>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</si>
  <si>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</si>
  <si>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</si>
  <si>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</si>
  <si>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</si>
  <si>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</si>
  <si>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</si>
  <si>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</si>
  <si>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</si>
  <si>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</si>
  <si>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</si>
  <si>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</si>
  <si>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</si>
  <si>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</si>
  <si>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</si>
  <si>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</si>
  <si>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</si>
  <si>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</si>
  <si>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</si>
  <si>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</si>
  <si>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</si>
  <si>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</si>
  <si>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</si>
  <si>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</si>
  <si>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</si>
  <si>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</si>
  <si>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</si>
  <si>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</si>
  <si>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</si>
  <si>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</si>
  <si>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</si>
  <si>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</si>
  <si>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</si>
  <si>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</si>
  <si>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</si>
  <si>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</si>
  <si>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</si>
  <si>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</si>
  <si>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</si>
  <si>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</si>
  <si>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</si>
  <si>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</si>
  <si>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</si>
  <si>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</si>
  <si>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</si>
  <si>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</si>
  <si>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</si>
  <si>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</si>
  <si>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</si>
  <si>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</si>
  <si>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</si>
  <si>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</si>
  <si>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</si>
  <si>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</si>
  <si>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</si>
  <si>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</si>
  <si>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</si>
  <si>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</si>
  <si>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</si>
  <si>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</si>
  <si>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</si>
  <si>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</si>
  <si>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</si>
  <si>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</si>
  <si>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</si>
  <si>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</si>
  <si>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</si>
  <si>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</si>
  <si>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</si>
  <si>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</si>
  <si>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</si>
  <si>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</si>
  <si>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</si>
  <si>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</si>
  <si>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</si>
  <si>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</si>
  <si>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</si>
  <si>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</si>
  <si>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</si>
  <si>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</si>
  <si>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</si>
  <si>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</si>
  <si>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</si>
  <si>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</si>
  <si>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</si>
  <si>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</si>
  <si>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</si>
  <si>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</si>
  <si>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</si>
  <si>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</si>
  <si>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</si>
  <si>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</si>
  <si>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</si>
  <si>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</si>
  <si>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</si>
  <si>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</si>
  <si>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</si>
  <si>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</si>
  <si>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</si>
  <si>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</si>
  <si>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</si>
  <si>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</si>
  <si>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</si>
  <si>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</si>
  <si>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</si>
  <si>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</si>
  <si>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</si>
  <si>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</si>
  <si>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</si>
  <si>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</si>
  <si>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</si>
  <si>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</si>
  <si>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</si>
  <si>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</si>
  <si>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熊本県氷川町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</si>
  <si>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</si>
  <si>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</si>
  <si>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</si>
  <si>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</si>
  <si>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</si>
  <si>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</si>
  <si>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</si>
  <si>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</si>
  <si>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</si>
  <si>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</si>
  <si>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</si>
  <si>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</si>
  <si>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</si>
  <si>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</si>
  <si>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</si>
  <si>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</si>
  <si>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</si>
  <si>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</si>
  <si>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</si>
  <si>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</si>
  <si>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</si>
  <si>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</si>
  <si>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</si>
  <si>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</si>
  <si>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</si>
  <si>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</si>
  <si>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</si>
  <si>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</si>
  <si>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</si>
  <si>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</si>
  <si>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</si>
  <si>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</si>
  <si>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</si>
  <si>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</si>
  <si>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</si>
  <si>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</si>
  <si>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</si>
  <si>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</si>
  <si>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</si>
  <si>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</si>
  <si>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</si>
  <si>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</si>
  <si>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</si>
  <si>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</si>
  <si>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</si>
  <si>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</si>
  <si>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</si>
  <si>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</si>
  <si>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</si>
  <si>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</si>
  <si>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</si>
  <si>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</si>
  <si>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</si>
  <si>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</si>
  <si>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</si>
  <si>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</si>
  <si>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</si>
  <si>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</si>
  <si>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</si>
  <si>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</si>
  <si>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</si>
  <si>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</si>
  <si>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</si>
  <si>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</si>
  <si>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</si>
  <si>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</si>
  <si>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</si>
  <si>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</si>
  <si>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</si>
  <si>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</si>
  <si>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</si>
  <si>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</si>
  <si>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</si>
  <si>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</si>
  <si>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</si>
  <si>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</si>
  <si>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</si>
  <si>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</si>
  <si>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</si>
  <si>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</si>
  <si>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</si>
  <si>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</si>
  <si>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</si>
  <si>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</si>
  <si>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</si>
  <si>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</si>
  <si>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</si>
  <si>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</si>
  <si>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</si>
  <si>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</si>
  <si>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</si>
  <si>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</si>
  <si>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</si>
  <si>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</si>
  <si>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</si>
  <si>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</si>
  <si>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</si>
  <si>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</si>
  <si>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</si>
  <si>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</si>
  <si>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</si>
  <si>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</si>
  <si>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</si>
  <si>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</si>
  <si>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</si>
  <si>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</si>
  <si>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</si>
  <si>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</si>
  <si>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</si>
  <si>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</si>
  <si>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</si>
  <si>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</si>
  <si>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</si>
  <si>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</si>
  <si>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</si>
  <si>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</si>
  <si>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</si>
  <si>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</si>
  <si>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</si>
  <si>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</si>
  <si>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</si>
  <si>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</si>
  <si>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</si>
  <si>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</si>
  <si>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</si>
  <si>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</si>
  <si>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</si>
  <si>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</si>
  <si>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</si>
  <si>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</si>
  <si>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</si>
  <si>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</si>
  <si>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</si>
  <si>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</si>
  <si>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</si>
  <si>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</si>
  <si>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</si>
  <si>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</si>
  <si>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</si>
  <si>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</si>
  <si>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</si>
  <si>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</si>
  <si>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</si>
  <si>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</si>
  <si>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</si>
  <si>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</si>
  <si>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</si>
  <si>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</si>
  <si>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</si>
  <si>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</si>
  <si>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</si>
  <si>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</si>
  <si>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</si>
  <si>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</si>
  <si>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</si>
  <si>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</si>
  <si>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</si>
  <si>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</si>
  <si>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</si>
  <si>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</si>
  <si>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</si>
  <si>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</si>
  <si>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</si>
  <si>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</si>
  <si>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</si>
  <si>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</si>
  <si>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</si>
  <si>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</si>
  <si>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</si>
  <si>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</si>
  <si>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</si>
  <si>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</si>
  <si>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</si>
  <si>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</si>
  <si>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0.28</t>
  </si>
  <si>
    <t>▲ 0.87</t>
  </si>
  <si>
    <t>▲ 6.36</t>
  </si>
  <si>
    <t>一般会計</t>
  </si>
  <si>
    <t>国民健康保険特別会計</t>
  </si>
  <si>
    <t>介護保険特別会計</t>
  </si>
  <si>
    <t>下水道事業特別会計</t>
  </si>
  <si>
    <t>宅地開発事業特別会計</t>
  </si>
  <si>
    <t>後期高齢者医療特別会計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</si>
  <si>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</si>
  <si>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</si>
  <si>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</si>
  <si>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氷川町及び八代市中学校組合</t>
    <rPh sb="0" eb="3">
      <t>ヒカワチョウ</t>
    </rPh>
    <rPh sb="3" eb="4">
      <t>オヨ</t>
    </rPh>
    <rPh sb="5" eb="8">
      <t>ヤツシロシ</t>
    </rPh>
    <rPh sb="8" eb="11">
      <t>チュウガッコウ</t>
    </rPh>
    <rPh sb="11" eb="13">
      <t>クミアイ</t>
    </rPh>
    <phoneticPr fontId="2"/>
  </si>
  <si>
    <t>八代広域行政事務組合</t>
    <rPh sb="0" eb="2">
      <t>ヤツシロ</t>
    </rPh>
    <rPh sb="2" eb="4">
      <t>コウイキ</t>
    </rPh>
    <rPh sb="4" eb="6">
      <t>ギョウセイ</t>
    </rPh>
    <rPh sb="6" eb="8">
      <t>ジム</t>
    </rPh>
    <rPh sb="8" eb="10">
      <t>クミアイ</t>
    </rPh>
    <phoneticPr fontId="2"/>
  </si>
  <si>
    <t>八代生活環境事務組合（一般会計）</t>
    <rPh sb="0" eb="2">
      <t>ヤツシロ</t>
    </rPh>
    <rPh sb="2" eb="4">
      <t>セイカツ</t>
    </rPh>
    <rPh sb="4" eb="6">
      <t>カンキョウ</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</si>
  <si>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</si>
  <si>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</si>
  <si>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</si>
  <si>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宮原まちづくり（株）</t>
    <rPh sb="0" eb="2">
      <t>ミヤハラ</t>
    </rPh>
    <rPh sb="8" eb="9">
      <t>カブ</t>
    </rPh>
    <phoneticPr fontId="2"/>
  </si>
  <si>
    <t>（有）氷川町まちづくり振興会</t>
    <rPh sb="1" eb="2">
      <t>ユウ</t>
    </rPh>
    <rPh sb="3" eb="6">
      <t>ヒカワチョウ</t>
    </rPh>
    <rPh sb="11" eb="14">
      <t>シンコウカイ</t>
    </rPh>
    <phoneticPr fontId="2"/>
  </si>
  <si>
    <t>-</t>
    <phoneticPr fontId="2"/>
  </si>
  <si>
    <t>-</t>
    <phoneticPr fontId="2"/>
  </si>
  <si>
    <t>-</t>
    <phoneticPr fontId="2"/>
  </si>
  <si>
    <t>-</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</si>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</sst>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90152</c:v>
                </c:pt>
                <c:pt idx="1">
                  <c:v>132815</c:v>
                </c:pt>
                <c:pt idx="2">
                  <c:v>164953</c:v>
                </c:pt>
                <c:pt idx="3">
                  <c:v>57820</c:v>
                </c:pt>
                <c:pt idx="4">
                  <c:v>51406</c:v>
                </c:pt>
              </c:numCache>
            </c:numRef>
          </c:val>
          <c:smooth val="0"/>
        </c:ser>
        <c:dLbls>
          <c:showLegendKey val="0"/>
          <c:showVal val="0"/>
          <c:showCatName val="0"/>
          <c:showSerName val="0"/>
          <c:showPercent val="0"/>
          <c:showBubbleSize val="0"/>
        </c:dLbls>
        <c:marker val="1"/>
        <c:smooth val="0"/>
        <c:axId val="346167424"/>
        <c:axId val="346165856"/>
      </c:lineChart>
      <c:catAx>
        <c:axId val="346167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165856"/>
        <c:crosses val="autoZero"/>
        <c:auto val="1"/>
        <c:lblAlgn val="ctr"/>
        <c:lblOffset val="100"/>
        <c:tickLblSkip val="1"/>
        <c:tickMarkSkip val="1"/>
        <c:noMultiLvlLbl val="0"/>
      </c:catAx>
      <c:valAx>
        <c:axId val="3461658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16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8.44</c:v>
                </c:pt>
                <c:pt idx="1">
                  <c:v>10.029999999999999</c:v>
                </c:pt>
                <c:pt idx="2">
                  <c:v>12.31</c:v>
                </c:pt>
                <c:pt idx="3">
                  <c:v>11.01</c:v>
                </c:pt>
                <c:pt idx="4">
                  <c:v>10.07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57.04</c:v>
                </c:pt>
                <c:pt idx="1">
                  <c:v>56.99</c:v>
                </c:pt>
                <c:pt idx="2">
                  <c:v>58.14</c:v>
                </c:pt>
                <c:pt idx="3">
                  <c:v>62.73</c:v>
                </c:pt>
                <c:pt idx="4">
                  <c:v>57.38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4683456"/>
        <c:axId val="354677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1.56</c:v>
                </c:pt>
                <c:pt idx="1">
                  <c:v>1.7</c:v>
                </c:pt>
                <c:pt idx="2">
                  <c:v>-0.28000000000000003</c:v>
                </c:pt>
                <c:pt idx="3">
                  <c:v>-0.87</c:v>
                </c:pt>
                <c:pt idx="4">
                  <c:v>-6.36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4683456"/>
        <c:axId val="354677576"/>
      </c:lineChart>
      <c:catAx>
        <c:axId val="3546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677576"/>
        <c:crosses val="autoZero"/>
        <c:auto val="1"/>
        <c:lblAlgn val="ctr"/>
        <c:lblOffset val="100"/>
        <c:tickLblSkip val="1"/>
        <c:tickMarkSkip val="1"/>
        <c:noMultiLvlLbl val="0"/>
      </c:catAx>
      <c:valAx>
        <c:axId val="354677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8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宅地開発事業特別会計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0.5</c:v>
                </c:pt>
                <c:pt idx="4">
                  <c:v>#N/A</c:v>
                </c:pt>
                <c:pt idx="5">
                  <c:v>0.56000000000000005</c:v>
                </c:pt>
                <c:pt idx="6">
                  <c:v>#N/A</c:v>
                </c:pt>
                <c:pt idx="7">
                  <c:v>0.24</c:v>
                </c:pt>
                <c:pt idx="8">
                  <c:v>#N/A</c:v>
                </c:pt>
                <c:pt idx="9">
                  <c:v>0.33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2.37</c:v>
                </c:pt>
                <c:pt idx="2">
                  <c:v>#N/A</c:v>
                </c:pt>
                <c:pt idx="3">
                  <c:v>2.61</c:v>
                </c:pt>
                <c:pt idx="4">
                  <c:v>#N/A</c:v>
                </c:pt>
                <c:pt idx="5">
                  <c:v>2.4</c:v>
                </c:pt>
                <c:pt idx="6">
                  <c:v>#N/A</c:v>
                </c:pt>
                <c:pt idx="7">
                  <c:v>1.66</c:v>
                </c:pt>
                <c:pt idx="8">
                  <c:v>#N/A</c:v>
                </c:pt>
                <c:pt idx="9">
                  <c:v>2.0699999999999998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3.48</c:v>
                </c:pt>
                <c:pt idx="2">
                  <c:v>#N/A</c:v>
                </c:pt>
                <c:pt idx="3">
                  <c:v>2.8</c:v>
                </c:pt>
                <c:pt idx="4">
                  <c:v>#N/A</c:v>
                </c:pt>
                <c:pt idx="5">
                  <c:v>3.21</c:v>
                </c:pt>
                <c:pt idx="6">
                  <c:v>#N/A</c:v>
                </c:pt>
                <c:pt idx="7">
                  <c:v>2.0299999999999998</c:v>
                </c:pt>
                <c:pt idx="8">
                  <c:v>#N/A</c:v>
                </c:pt>
                <c:pt idx="9">
                  <c:v>4.6500000000000004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8.43</c:v>
                </c:pt>
                <c:pt idx="2">
                  <c:v>#N/A</c:v>
                </c:pt>
                <c:pt idx="3">
                  <c:v>10.02</c:v>
                </c:pt>
                <c:pt idx="4">
                  <c:v>#N/A</c:v>
                </c:pt>
                <c:pt idx="5">
                  <c:v>12.31</c:v>
                </c:pt>
                <c:pt idx="6">
                  <c:v>#N/A</c:v>
                </c:pt>
                <c:pt idx="7">
                  <c:v>11</c:v>
                </c:pt>
                <c:pt idx="8">
                  <c:v>#N/A</c:v>
                </c:pt>
                <c:pt idx="9">
                  <c:v>10.07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4683064"/>
        <c:axId val="354679536"/>
      </c:barChart>
      <c:catAx>
        <c:axId val="35468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679536"/>
        <c:crosses val="autoZero"/>
        <c:auto val="1"/>
        <c:lblAlgn val="ctr"/>
        <c:lblOffset val="100"/>
        <c:tickLblSkip val="1"/>
        <c:tickMarkSkip val="1"/>
        <c:noMultiLvlLbl val="0"/>
      </c:catAx>
      <c:valAx>
        <c:axId val="35467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83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776</c:v>
                </c:pt>
                <c:pt idx="5">
                  <c:v>750</c:v>
                </c:pt>
                <c:pt idx="8">
                  <c:v>730</c:v>
                </c:pt>
                <c:pt idx="11">
                  <c:v>750</c:v>
                </c:pt>
                <c:pt idx="14">
                  <c:v>811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56</c:v>
                </c:pt>
                <c:pt idx="6">
                  <c:v>19</c:v>
                </c:pt>
                <c:pt idx="9">
                  <c:v>7</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302</c:v>
                </c:pt>
                <c:pt idx="3">
                  <c:v>253</c:v>
                </c:pt>
                <c:pt idx="6">
                  <c:v>146</c:v>
                </c:pt>
                <c:pt idx="9">
                  <c:v>146</c:v>
                </c:pt>
                <c:pt idx="12">
                  <c:v>50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285</c:v>
                </c:pt>
                <c:pt idx="3">
                  <c:v>289</c:v>
                </c:pt>
                <c:pt idx="6">
                  <c:v>251</c:v>
                </c:pt>
                <c:pt idx="9">
                  <c:v>243</c:v>
                </c:pt>
                <c:pt idx="12">
                  <c:v>248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540</c:v>
                </c:pt>
                <c:pt idx="3">
                  <c:v>532</c:v>
                </c:pt>
                <c:pt idx="6">
                  <c:v>541</c:v>
                </c:pt>
                <c:pt idx="9">
                  <c:v>603</c:v>
                </c:pt>
                <c:pt idx="12">
                  <c:v>696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4677968"/>
        <c:axId val="354676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388</c:v>
                </c:pt>
                <c:pt idx="2">
                  <c:v>#N/A</c:v>
                </c:pt>
                <c:pt idx="3">
                  <c:v>#N/A</c:v>
                </c:pt>
                <c:pt idx="4">
                  <c:v>380</c:v>
                </c:pt>
                <c:pt idx="5">
                  <c:v>#N/A</c:v>
                </c:pt>
                <c:pt idx="6">
                  <c:v>#N/A</c:v>
                </c:pt>
                <c:pt idx="7">
                  <c:v>227</c:v>
                </c:pt>
                <c:pt idx="8">
                  <c:v>#N/A</c:v>
                </c:pt>
                <c:pt idx="9">
                  <c:v>#N/A</c:v>
                </c:pt>
                <c:pt idx="10">
                  <c:v>249</c:v>
                </c:pt>
                <c:pt idx="11">
                  <c:v>#N/A</c:v>
                </c:pt>
                <c:pt idx="12">
                  <c:v>#N/A</c:v>
                </c:pt>
                <c:pt idx="13">
                  <c:v>187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4677968"/>
        <c:axId val="354676792"/>
      </c:lineChart>
      <c:catAx>
        <c:axId val="35467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676792"/>
        <c:crosses val="autoZero"/>
        <c:auto val="1"/>
        <c:lblAlgn val="ctr"/>
        <c:lblOffset val="100"/>
        <c:tickLblSkip val="1"/>
        <c:tickMarkSkip val="1"/>
        <c:noMultiLvlLbl val="0"/>
      </c:catAx>
      <c:valAx>
        <c:axId val="354676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7243</c:v>
                </c:pt>
                <c:pt idx="5">
                  <c:v>7215</c:v>
                </c:pt>
                <c:pt idx="8">
                  <c:v>7292</c:v>
                </c:pt>
                <c:pt idx="11">
                  <c:v>7346</c:v>
                </c:pt>
                <c:pt idx="14">
                  <c:v>7410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334</c:v>
                </c:pt>
                <c:pt idx="5">
                  <c:v>309</c:v>
                </c:pt>
                <c:pt idx="8">
                  <c:v>261</c:v>
                </c:pt>
                <c:pt idx="11">
                  <c:v>251</c:v>
                </c:pt>
                <c:pt idx="14">
                  <c:v>228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2619</c:v>
                </c:pt>
                <c:pt idx="5">
                  <c:v>2710</c:v>
                </c:pt>
                <c:pt idx="8">
                  <c:v>2720</c:v>
                </c:pt>
                <c:pt idx="11">
                  <c:v>2940</c:v>
                </c:pt>
                <c:pt idx="14">
                  <c:v>2696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1168</c:v>
                </c:pt>
                <c:pt idx="3">
                  <c:v>1152</c:v>
                </c:pt>
                <c:pt idx="6">
                  <c:v>1076</c:v>
                </c:pt>
                <c:pt idx="9">
                  <c:v>1040</c:v>
                </c:pt>
                <c:pt idx="12">
                  <c:v>886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665</c:v>
                </c:pt>
                <c:pt idx="3">
                  <c:v>583</c:v>
                </c:pt>
                <c:pt idx="6">
                  <c:v>462</c:v>
                </c:pt>
                <c:pt idx="9">
                  <c:v>342</c:v>
                </c:pt>
                <c:pt idx="12">
                  <c:v>279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3709</c:v>
                </c:pt>
                <c:pt idx="3">
                  <c:v>3698</c:v>
                </c:pt>
                <c:pt idx="6">
                  <c:v>3628</c:v>
                </c:pt>
                <c:pt idx="9">
                  <c:v>3443</c:v>
                </c:pt>
                <c:pt idx="12">
                  <c:v>3362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5321</c:v>
                </c:pt>
                <c:pt idx="3">
                  <c:v>5412</c:v>
                </c:pt>
                <c:pt idx="6">
                  <c:v>6151</c:v>
                </c:pt>
                <c:pt idx="9">
                  <c:v>6410</c:v>
                </c:pt>
                <c:pt idx="12">
                  <c:v>6438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4679928"/>
        <c:axId val="35467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669</c:v>
                </c:pt>
                <c:pt idx="2">
                  <c:v>#N/A</c:v>
                </c:pt>
                <c:pt idx="3">
                  <c:v>#N/A</c:v>
                </c:pt>
                <c:pt idx="4">
                  <c:v>612</c:v>
                </c:pt>
                <c:pt idx="5">
                  <c:v>#N/A</c:v>
                </c:pt>
                <c:pt idx="6">
                  <c:v>#N/A</c:v>
                </c:pt>
                <c:pt idx="7">
                  <c:v>1044</c:v>
                </c:pt>
                <c:pt idx="8">
                  <c:v>#N/A</c:v>
                </c:pt>
                <c:pt idx="9">
                  <c:v>#N/A</c:v>
                </c:pt>
                <c:pt idx="10">
                  <c:v>697</c:v>
                </c:pt>
                <c:pt idx="11">
                  <c:v>#N/A</c:v>
                </c:pt>
                <c:pt idx="12">
                  <c:v>#N/A</c:v>
                </c:pt>
                <c:pt idx="13">
                  <c:v>630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4679928"/>
        <c:axId val="354677184"/>
      </c:lineChart>
      <c:catAx>
        <c:axId val="35467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677184"/>
        <c:crosses val="autoZero"/>
        <c:auto val="1"/>
        <c:lblAlgn val="ctr"/>
        <c:lblOffset val="100"/>
        <c:tickLblSkip val="1"/>
        <c:tickMarkSkip val="1"/>
        <c:noMultiLvlLbl val="0"/>
      </c:catAx>
      <c:valAx>
        <c:axId val="3546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9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■元利償還金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合併後からの起債抑制策により減少傾向にあったが、平成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年度から増に転じている。平成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年度における伸びは合併特例事業債元利償還金の増を主な要因とするものである。</a:t>
          </a:r>
          <a:endParaRPr lang="ja-JP" altLang="ja-JP" sz="1100">
            <a:effectLst/>
          </a:endParaRPr>
        </a:p>
        <a:p>
          <a:r>
            <a:rPr kumimoji="1" lang="ja-JP" altLang="ja-JP" sz="1000">
              <a:solidFill>
                <a:schemeClr val="dk1"/>
              </a:solidFill>
              <a:effectLst/>
              <a:latin typeface="+mn-lt"/>
              <a:ea typeface="+mn-ea"/>
              <a:cs typeface="+mn-cs"/>
            </a:rPr>
            <a:t>■公営事業債の元利償還金に対する繰入金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公共下水道事業に対するものが主である。終末処理場の設備更新事業や面整備事業に係るものであり、当面はこの水準で推移するものと考えられる。</a:t>
          </a:r>
          <a:endParaRPr lang="ja-JP" altLang="ja-JP" sz="1100">
            <a:effectLst/>
          </a:endParaRPr>
        </a:p>
        <a:p>
          <a:r>
            <a:rPr kumimoji="1" lang="ja-JP" altLang="ja-JP" sz="1000">
              <a:solidFill>
                <a:schemeClr val="dk1"/>
              </a:solidFill>
              <a:effectLst/>
              <a:latin typeface="+mn-lt"/>
              <a:ea typeface="+mn-ea"/>
              <a:cs typeface="+mn-cs"/>
            </a:rPr>
            <a:t>■組合等が起こした地方債の元利償還金に対する負担金等</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前年</a:t>
          </a:r>
          <a:r>
            <a:rPr kumimoji="1" lang="ja-JP" altLang="en-US" sz="1000">
              <a:solidFill>
                <a:schemeClr val="dk1"/>
              </a:solidFill>
              <a:effectLst/>
              <a:latin typeface="+mn-lt"/>
              <a:ea typeface="+mn-ea"/>
              <a:cs typeface="+mn-cs"/>
            </a:rPr>
            <a:t>に比べ大幅に減少し</a:t>
          </a:r>
          <a:r>
            <a:rPr kumimoji="1" lang="ja-JP" altLang="ja-JP" sz="1000">
              <a:solidFill>
                <a:schemeClr val="dk1"/>
              </a:solidFill>
              <a:effectLst/>
              <a:latin typeface="+mn-lt"/>
              <a:ea typeface="+mn-ea"/>
              <a:cs typeface="+mn-cs"/>
            </a:rPr>
            <a:t>た。八代広域行政事務組合（消防施設等）、八代生活環境事務組合（ごみ処理施設等）、氷川町及び八代市中学校組合（中学校）に係るものであり、八代生活環境事務組合分については、旧６ヶ町村の交付税算入分を一括負担している。</a:t>
          </a:r>
          <a:r>
            <a:rPr kumimoji="1" lang="ja-JP" altLang="en-US" sz="1000">
              <a:solidFill>
                <a:schemeClr val="dk1"/>
              </a:solidFill>
              <a:effectLst/>
              <a:latin typeface="+mn-lt"/>
              <a:ea typeface="+mn-ea"/>
              <a:cs typeface="+mn-cs"/>
            </a:rPr>
            <a:t>今年度の減少は、八代生活環境事務組合が発行した起債の償還が一部完了したことによるもの。</a:t>
          </a:r>
          <a:endParaRPr lang="ja-JP" altLang="ja-JP" sz="1100">
            <a:effectLst/>
          </a:endParaRPr>
        </a:p>
        <a:p>
          <a:r>
            <a:rPr kumimoji="1" lang="ja-JP" altLang="ja-JP" sz="1000">
              <a:solidFill>
                <a:schemeClr val="dk1"/>
              </a:solidFill>
              <a:effectLst/>
              <a:latin typeface="+mn-lt"/>
              <a:ea typeface="+mn-ea"/>
              <a:cs typeface="+mn-cs"/>
            </a:rPr>
            <a:t>■算入公債費等</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財政運営に有利な交付税措置のある起債の選択に努めている。平成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年度は、合併特例事業債</a:t>
          </a:r>
          <a:r>
            <a:rPr kumimoji="1" lang="ja-JP" altLang="en-US" sz="1000">
              <a:solidFill>
                <a:schemeClr val="dk1"/>
              </a:solidFill>
              <a:effectLst/>
              <a:latin typeface="+mn-lt"/>
              <a:ea typeface="+mn-ea"/>
              <a:cs typeface="+mn-cs"/>
            </a:rPr>
            <a:t>償還費が増加したことにより、昨年に比べ増となった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■実質公債費比率の分子</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八代生活環境事務組合分の負担金</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減により</a:t>
          </a:r>
          <a:r>
            <a:rPr kumimoji="1" lang="ja-JP" altLang="ja-JP" sz="1000">
              <a:solidFill>
                <a:sysClr val="windowText" lastClr="000000"/>
              </a:solidFill>
              <a:effectLst/>
              <a:latin typeface="+mn-lt"/>
              <a:ea typeface="+mn-ea"/>
              <a:cs typeface="+mn-cs"/>
            </a:rPr>
            <a:t>、前年</a:t>
          </a:r>
          <a:r>
            <a:rPr kumimoji="1" lang="ja-JP" altLang="en-US" sz="1000">
              <a:solidFill>
                <a:sysClr val="windowText" lastClr="000000"/>
              </a:solidFill>
              <a:effectLst/>
              <a:latin typeface="+mn-lt"/>
              <a:ea typeface="+mn-ea"/>
              <a:cs typeface="+mn-cs"/>
            </a:rPr>
            <a:t>度</a:t>
          </a:r>
          <a:r>
            <a:rPr kumimoji="1" lang="ja-JP" altLang="ja-JP" sz="1000">
              <a:solidFill>
                <a:sysClr val="windowText" lastClr="000000"/>
              </a:solidFill>
              <a:effectLst/>
              <a:latin typeface="+mn-lt"/>
              <a:ea typeface="+mn-ea"/>
              <a:cs typeface="+mn-cs"/>
            </a:rPr>
            <a:t>に比べ</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した。</a:t>
          </a:r>
          <a:endParaRPr lang="ja-JP" altLang="ja-JP" sz="11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■一般会計等に係る地方債の現在高</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年度以降増加傾向を示している。平成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年度における伸びは町道新設改良事業や</a:t>
          </a:r>
          <a:r>
            <a:rPr kumimoji="1" lang="ja-JP" altLang="en-US" sz="900">
              <a:solidFill>
                <a:schemeClr val="dk1"/>
              </a:solidFill>
              <a:effectLst/>
              <a:latin typeface="+mn-lt"/>
              <a:ea typeface="+mn-ea"/>
              <a:cs typeface="+mn-cs"/>
            </a:rPr>
            <a:t>竜北福祉センター給湯設備改修事業実施</a:t>
          </a:r>
          <a:r>
            <a:rPr kumimoji="1" lang="ja-JP" altLang="ja-JP" sz="900">
              <a:solidFill>
                <a:schemeClr val="dk1"/>
              </a:solidFill>
              <a:effectLst/>
              <a:latin typeface="+mn-lt"/>
              <a:ea typeface="+mn-ea"/>
              <a:cs typeface="+mn-cs"/>
            </a:rPr>
            <a:t>に係る合併特例事業債の増が主な要因である。</a:t>
          </a:r>
          <a:endParaRPr lang="ja-JP" altLang="ja-JP" sz="900">
            <a:effectLst/>
          </a:endParaRPr>
        </a:p>
        <a:p>
          <a:r>
            <a:rPr kumimoji="1" lang="ja-JP" altLang="ja-JP" sz="900">
              <a:solidFill>
                <a:schemeClr val="dk1"/>
              </a:solidFill>
              <a:effectLst/>
              <a:latin typeface="+mn-lt"/>
              <a:ea typeface="+mn-ea"/>
              <a:cs typeface="+mn-cs"/>
            </a:rPr>
            <a:t>■公営企業債等繰入見込額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起債の抑制により下水道事業や宅地開発事業における起債現在高が減少していること、加えて下水道事業において、平成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年度から平成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年度にかけて公的資金補償金免除繰上償還を実施したことから、繰入見込額は減少を続けている。</a:t>
          </a:r>
          <a:endParaRPr lang="ja-JP" altLang="ja-JP" sz="900">
            <a:effectLst/>
          </a:endParaRPr>
        </a:p>
        <a:p>
          <a:r>
            <a:rPr kumimoji="1" lang="ja-JP" altLang="ja-JP" sz="900">
              <a:solidFill>
                <a:schemeClr val="dk1"/>
              </a:solidFill>
              <a:effectLst/>
              <a:latin typeface="+mn-lt"/>
              <a:ea typeface="+mn-ea"/>
              <a:cs typeface="+mn-cs"/>
            </a:rPr>
            <a:t>■組合等負担等見込額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八代広域行政事務組合の地方債現在高が増加したものの、氷川町及び八代市中学校組合</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八代生活環境事務組合の地方債現在高が大きく減少したことで、負担見込額は減となった。</a:t>
          </a:r>
          <a:endParaRPr lang="ja-JP" altLang="ja-JP" sz="900">
            <a:effectLst/>
          </a:endParaRPr>
        </a:p>
        <a:p>
          <a:r>
            <a:rPr kumimoji="1" lang="ja-JP" altLang="ja-JP" sz="900">
              <a:solidFill>
                <a:schemeClr val="dk1"/>
              </a:solidFill>
              <a:effectLst/>
              <a:latin typeface="+mn-lt"/>
              <a:ea typeface="+mn-ea"/>
              <a:cs typeface="+mn-cs"/>
            </a:rPr>
            <a:t>■退職手当負担見込額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退職手当支給事務の処理を行う一部事務組合の積立不足額の減が要因となり減少した。</a:t>
          </a:r>
          <a:endParaRPr lang="ja-JP" altLang="ja-JP" sz="900">
            <a:effectLst/>
          </a:endParaRPr>
        </a:p>
        <a:p>
          <a:r>
            <a:rPr kumimoji="1" lang="ja-JP" altLang="ja-JP" sz="900">
              <a:solidFill>
                <a:schemeClr val="dk1"/>
              </a:solidFill>
              <a:effectLst/>
              <a:latin typeface="+mn-lt"/>
              <a:ea typeface="+mn-ea"/>
              <a:cs typeface="+mn-cs"/>
            </a:rPr>
            <a:t>■充当可能基金</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交付税合併算定替の終了に備えた財政調整基金の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を主な要因として</a:t>
          </a:r>
          <a:r>
            <a:rPr kumimoji="1" lang="ja-JP" altLang="en-US" sz="900">
              <a:solidFill>
                <a:schemeClr val="dk1"/>
              </a:solidFill>
              <a:effectLst/>
              <a:latin typeface="+mn-lt"/>
              <a:ea typeface="+mn-ea"/>
              <a:cs typeface="+mn-cs"/>
            </a:rPr>
            <a:t>減となった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■充当可能特定歳入</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住宅使用料の公営住宅建設事業債元金償還金に対する充当率が低下してきていることから減となった。</a:t>
          </a:r>
          <a:endParaRPr lang="ja-JP" altLang="ja-JP" sz="900">
            <a:effectLst/>
          </a:endParaRPr>
        </a:p>
        <a:p>
          <a:r>
            <a:rPr kumimoji="1" lang="ja-JP" altLang="ja-JP" sz="900">
              <a:solidFill>
                <a:schemeClr val="dk1"/>
              </a:solidFill>
              <a:effectLst/>
              <a:latin typeface="+mn-lt"/>
              <a:ea typeface="+mn-ea"/>
              <a:cs typeface="+mn-cs"/>
            </a:rPr>
            <a:t>■基準財政需要額算入見込額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合併特例債元利償還金に対する算入見込増が大きな要因となり増加した。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■将来負担比率の分子</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地方債現在高は増加し</a:t>
          </a:r>
          <a:r>
            <a:rPr kumimoji="1" lang="ja-JP" altLang="en-US" sz="900">
              <a:solidFill>
                <a:sysClr val="windowText" lastClr="000000"/>
              </a:solidFill>
              <a:effectLst/>
              <a:latin typeface="+mn-lt"/>
              <a:ea typeface="+mn-ea"/>
              <a:cs typeface="+mn-cs"/>
            </a:rPr>
            <a:t>たものの</a:t>
          </a:r>
          <a:r>
            <a:rPr kumimoji="1" lang="ja-JP" altLang="ja-JP" sz="900">
              <a:solidFill>
                <a:sysClr val="windowText" lastClr="000000"/>
              </a:solidFill>
              <a:effectLst/>
              <a:latin typeface="+mn-lt"/>
              <a:ea typeface="+mn-ea"/>
              <a:cs typeface="+mn-cs"/>
            </a:rPr>
            <a:t>、公営企業債等繰入見込額や組合等負担等見込額</a:t>
          </a:r>
          <a:r>
            <a:rPr kumimoji="1" lang="ja-JP" altLang="en-US" sz="900">
              <a:solidFill>
                <a:sysClr val="windowText" lastClr="000000"/>
              </a:solidFill>
              <a:effectLst/>
              <a:latin typeface="+mn-lt"/>
              <a:ea typeface="+mn-ea"/>
              <a:cs typeface="+mn-cs"/>
            </a:rPr>
            <a:t>が</a:t>
          </a:r>
          <a:r>
            <a:rPr kumimoji="1" lang="ja-JP" altLang="ja-JP" sz="900">
              <a:solidFill>
                <a:sysClr val="windowText" lastClr="000000"/>
              </a:solidFill>
              <a:effectLst/>
              <a:latin typeface="+mn-lt"/>
              <a:ea typeface="+mn-ea"/>
              <a:cs typeface="+mn-cs"/>
            </a:rPr>
            <a:t>減</a:t>
          </a:r>
          <a:r>
            <a:rPr kumimoji="1" lang="ja-JP" altLang="en-US" sz="900">
              <a:solidFill>
                <a:sysClr val="windowText" lastClr="000000"/>
              </a:solidFill>
              <a:effectLst/>
              <a:latin typeface="+mn-lt"/>
              <a:ea typeface="+mn-ea"/>
              <a:cs typeface="+mn-cs"/>
            </a:rPr>
            <a:t>少したこと</a:t>
          </a:r>
          <a:r>
            <a:rPr kumimoji="1" lang="ja-JP" altLang="ja-JP" sz="900">
              <a:solidFill>
                <a:sysClr val="windowText" lastClr="000000"/>
              </a:solidFill>
              <a:effectLst/>
              <a:latin typeface="+mn-lt"/>
              <a:ea typeface="+mn-ea"/>
              <a:cs typeface="+mn-cs"/>
            </a:rPr>
            <a:t>により将来負担額が減となったこと、また、基金</a:t>
          </a:r>
          <a:r>
            <a:rPr kumimoji="1" lang="ja-JP" altLang="en-US" sz="900">
              <a:solidFill>
                <a:sysClr val="windowText" lastClr="000000"/>
              </a:solidFill>
              <a:effectLst/>
              <a:latin typeface="+mn-lt"/>
              <a:ea typeface="+mn-ea"/>
              <a:cs typeface="+mn-cs"/>
            </a:rPr>
            <a:t>及び特定収入</a:t>
          </a:r>
          <a:r>
            <a:rPr kumimoji="1" lang="ja-JP" altLang="ja-JP" sz="900">
              <a:solidFill>
                <a:sysClr val="windowText" lastClr="000000"/>
              </a:solidFill>
              <a:effectLst/>
              <a:latin typeface="+mn-lt"/>
              <a:ea typeface="+mn-ea"/>
              <a:cs typeface="+mn-cs"/>
            </a:rPr>
            <a:t>は減少したものの基準財政需要額算入見込額</a:t>
          </a:r>
          <a:r>
            <a:rPr kumimoji="1" lang="ja-JP" altLang="en-US" sz="900">
              <a:solidFill>
                <a:sysClr val="windowText" lastClr="000000"/>
              </a:solidFill>
              <a:effectLst/>
              <a:latin typeface="+mn-lt"/>
              <a:ea typeface="+mn-ea"/>
              <a:cs typeface="+mn-cs"/>
            </a:rPr>
            <a:t>が増加したことで</a:t>
          </a:r>
          <a:r>
            <a:rPr kumimoji="1" lang="ja-JP" altLang="ja-JP" sz="900">
              <a:solidFill>
                <a:sysClr val="windowText" lastClr="000000"/>
              </a:solidFill>
              <a:effectLst/>
              <a:latin typeface="+mn-lt"/>
              <a:ea typeface="+mn-ea"/>
              <a:cs typeface="+mn-cs"/>
            </a:rPr>
            <a:t>充当可能財源が</a:t>
          </a:r>
          <a:r>
            <a:rPr kumimoji="1" lang="ja-JP" altLang="en-US" sz="900">
              <a:solidFill>
                <a:sysClr val="windowText" lastClr="000000"/>
              </a:solidFill>
              <a:effectLst/>
              <a:latin typeface="+mn-lt"/>
              <a:ea typeface="+mn-ea"/>
              <a:cs typeface="+mn-cs"/>
            </a:rPr>
            <a:t>微減となったため</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全体として</a:t>
          </a:r>
          <a:r>
            <a:rPr kumimoji="1" lang="ja-JP" altLang="ja-JP" sz="900">
              <a:solidFill>
                <a:sysClr val="windowText" lastClr="000000"/>
              </a:solidFill>
              <a:effectLst/>
              <a:latin typeface="+mn-lt"/>
              <a:ea typeface="+mn-ea"/>
              <a:cs typeface="+mn-cs"/>
            </a:rPr>
            <a:t>減少した。</a:t>
          </a:r>
          <a:endParaRPr lang="ja-JP" altLang="ja-JP" sz="9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12,381
12,251
33.36
7,920,463
7,335,094
421,162
4,180,473
6,438,398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ここ数年横ばいの数値を示しており、類似団体の平均値と同水準で推移している。農業を始めとした町の各産業に対して積極的施策を行っているものの、景気の停滞もあり所得の増にまでは至っていない。税収の大幅増は見込めない状況が続いており、近年、基準財政収入額の伸びを基準財政需要額の伸びが上回る傾向にある。引き続き、平成</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年度の数値</a:t>
          </a:r>
          <a:r>
            <a:rPr kumimoji="1" lang="en-US" altLang="ja-JP" sz="1300">
              <a:solidFill>
                <a:schemeClr val="dk1"/>
              </a:solidFill>
              <a:effectLst/>
              <a:latin typeface="+mn-ea"/>
              <a:ea typeface="+mn-ea"/>
              <a:cs typeface="+mn-cs"/>
            </a:rPr>
            <a:t>0.30</a:t>
          </a:r>
          <a:r>
            <a:rPr kumimoji="1" lang="ja-JP" altLang="ja-JP" sz="1300">
              <a:solidFill>
                <a:schemeClr val="dk1"/>
              </a:solidFill>
              <a:effectLst/>
              <a:latin typeface="+mn-ea"/>
              <a:ea typeface="+mn-ea"/>
              <a:cs typeface="+mn-cs"/>
            </a:rPr>
            <a:t>を目下の目標に、投資的経費の抑制等による歳出削減や更なる税の徴収強化による歳入確保、また人口増に繋がる移住定住策の促進に努め、財政基盤の強化を図る。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59872</xdr:rowOff>
    </xdr:to>
    <xdr:cxnSp macro="">
      <xdr:nvCxnSpPr>
        <xdr:cNvPr id="73" name="直線コネクタ 72"/>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9" name="直線コネクタ 78"/>
        <xdr:cNvCxnSpPr/>
      </xdr:nvCxnSpPr>
      <xdr:spPr>
        <a:xfrm flipV="1">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経常経費に充当される一般財源等が増加（公債費</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補助</a:t>
          </a:r>
          <a:r>
            <a:rPr kumimoji="1" lang="ja-JP" altLang="ja-JP" sz="1300">
              <a:solidFill>
                <a:schemeClr val="dk1"/>
              </a:solidFill>
              <a:effectLst/>
              <a:latin typeface="+mn-ea"/>
              <a:ea typeface="+mn-ea"/>
              <a:cs typeface="+mn-cs"/>
            </a:rPr>
            <a:t>費</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億円など）とな</a:t>
          </a:r>
          <a:r>
            <a:rPr kumimoji="1" lang="ja-JP" altLang="en-US" sz="1300">
              <a:solidFill>
                <a:schemeClr val="dk1"/>
              </a:solidFill>
              <a:effectLst/>
              <a:latin typeface="+mn-ea"/>
              <a:ea typeface="+mn-ea"/>
              <a:cs typeface="+mn-cs"/>
            </a:rPr>
            <a:t>り</a:t>
          </a:r>
          <a:r>
            <a:rPr kumimoji="1" lang="ja-JP" altLang="ja-JP" sz="1300">
              <a:solidFill>
                <a:schemeClr val="dk1"/>
              </a:solidFill>
              <a:effectLst/>
              <a:latin typeface="+mn-ea"/>
              <a:ea typeface="+mn-ea"/>
              <a:cs typeface="+mn-cs"/>
            </a:rPr>
            <a:t>、経常一般財源等</a:t>
          </a:r>
          <a:r>
            <a:rPr kumimoji="1" lang="ja-JP" altLang="en-US" sz="1300">
              <a:solidFill>
                <a:schemeClr val="dk1"/>
              </a:solidFill>
              <a:effectLst/>
              <a:latin typeface="+mn-ea"/>
              <a:ea typeface="+mn-ea"/>
              <a:cs typeface="+mn-cs"/>
            </a:rPr>
            <a:t>は減少</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臨時財政対策債</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億円、地方消費税交付金</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億円）したことから、昨年</a:t>
          </a:r>
          <a:r>
            <a:rPr kumimoji="1" lang="ja-JP" altLang="en-US" sz="1300">
              <a:solidFill>
                <a:schemeClr val="dk1"/>
              </a:solidFill>
              <a:effectLst/>
              <a:latin typeface="+mn-ea"/>
              <a:ea typeface="+mn-ea"/>
              <a:cs typeface="+mn-cs"/>
            </a:rPr>
            <a:t>と比較して</a:t>
          </a:r>
          <a:r>
            <a:rPr kumimoji="1" lang="en-US" altLang="ja-JP" sz="1300">
              <a:solidFill>
                <a:schemeClr val="dk1"/>
              </a:solidFill>
              <a:effectLst/>
              <a:latin typeface="+mn-ea"/>
              <a:ea typeface="+mn-ea"/>
              <a:cs typeface="+mn-cs"/>
            </a:rPr>
            <a:t>6.3</a:t>
          </a:r>
          <a:r>
            <a:rPr kumimoji="1" lang="ja-JP" altLang="en-US" sz="1300">
              <a:solidFill>
                <a:schemeClr val="dk1"/>
              </a:solidFill>
              <a:effectLst/>
              <a:latin typeface="+mn-ea"/>
              <a:ea typeface="+mn-ea"/>
              <a:cs typeface="+mn-cs"/>
            </a:rPr>
            <a:t>ポイント</a:t>
          </a:r>
          <a:r>
            <a:rPr kumimoji="1" lang="ja-JP" altLang="ja-JP" sz="1300">
              <a:solidFill>
                <a:schemeClr val="dk1"/>
              </a:solidFill>
              <a:effectLst/>
              <a:latin typeface="+mn-ea"/>
              <a:ea typeface="+mn-ea"/>
              <a:cs typeface="+mn-cs"/>
            </a:rPr>
            <a:t>増加した。扶助費や公債費が増加傾向を示す中で、比率の大幅な低下達成は難しいところであるが、対前年比減を目標に、行政評価等による事業の見直しを実施、また、一部事務組合等に対しては、引き続き町の行政改革と併せて運営改善の継続を求め、支出の抑制を進める</a:t>
          </a:r>
          <a:r>
            <a:rPr kumimoji="1" lang="ja-JP" altLang="en-US" sz="1300">
              <a:solidFill>
                <a:schemeClr val="dk1"/>
              </a:solidFill>
              <a:effectLst/>
              <a:latin typeface="+mn-ea"/>
              <a:ea typeface="+mn-ea"/>
              <a:cs typeface="+mn-cs"/>
            </a:rPr>
            <a:t>。また、町税、国民健康保険税、保育料などの徴収を強化し、一般財源の確保に努める。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66</xdr:row>
      <xdr:rowOff>90594</xdr:rowOff>
    </xdr:to>
    <xdr:cxnSp macro="">
      <xdr:nvCxnSpPr>
        <xdr:cNvPr id="133" name="直線コネクタ 132"/>
        <xdr:cNvCxnSpPr/>
      </xdr:nvCxnSpPr>
      <xdr:spPr>
        <a:xfrm>
          <a:off x="4114800" y="10899563"/>
          <a:ext cx="8382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98213</xdr:rowOff>
    </xdr:to>
    <xdr:cxnSp macro="">
      <xdr:nvCxnSpPr>
        <xdr:cNvPr id="136" name="直線コネクタ 135"/>
        <xdr:cNvCxnSpPr/>
      </xdr:nvCxnSpPr>
      <xdr:spPr>
        <a:xfrm>
          <a:off x="3225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122344</xdr:rowOff>
    </xdr:to>
    <xdr:cxnSp macro="">
      <xdr:nvCxnSpPr>
        <xdr:cNvPr id="139" name="直線コネクタ 138"/>
        <xdr:cNvCxnSpPr/>
      </xdr:nvCxnSpPr>
      <xdr:spPr>
        <a:xfrm flipV="1">
          <a:off x="2336800" y="1086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41" name="テキスト ボックス 140"/>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66</xdr:row>
      <xdr:rowOff>2117</xdr:rowOff>
    </xdr:to>
    <xdr:cxnSp macro="">
      <xdr:nvCxnSpPr>
        <xdr:cNvPr id="142" name="直線コネクタ 141"/>
        <xdr:cNvCxnSpPr/>
      </xdr:nvCxnSpPr>
      <xdr:spPr>
        <a:xfrm flipV="1">
          <a:off x="1447800" y="1092369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39794</xdr:rowOff>
    </xdr:from>
    <xdr:to>
      <xdr:col>7</xdr:col>
      <xdr:colOff>203200</xdr:colOff>
      <xdr:row>66</xdr:row>
      <xdr:rowOff>141394</xdr:rowOff>
    </xdr:to>
    <xdr:sp macro="" textlink="">
      <xdr:nvSpPr>
        <xdr:cNvPr id="152" name="円/楕円 151"/>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11871</xdr:rowOff>
    </xdr:from>
    <xdr:ext cx="762000" cy="259045"/>
    <xdr:sp macro="" textlink="">
      <xdr:nvSpPr>
        <xdr:cNvPr id="153" name="財政構造の弾力性該当値テキスト"/>
        <xdr:cNvSpPr txBox="1"/>
      </xdr:nvSpPr>
      <xdr:spPr>
        <a:xfrm>
          <a:off x="5041900" y="1132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4" name="円/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5" name="テキスト ボックス 15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6" name="円/楕円 155"/>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7" name="テキスト ボックス 156"/>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8" name="円/楕円 157"/>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59" name="テキスト ボックス 158"/>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122767</xdr:rowOff>
    </xdr:from>
    <xdr:to>
      <xdr:col>2</xdr:col>
      <xdr:colOff>127000</xdr:colOff>
      <xdr:row>66</xdr:row>
      <xdr:rowOff>52917</xdr:rowOff>
    </xdr:to>
    <xdr:sp macro="" textlink="">
      <xdr:nvSpPr>
        <xdr:cNvPr id="160" name="円/楕円 159"/>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37694</xdr:rowOff>
    </xdr:from>
    <xdr:ext cx="762000" cy="259045"/>
    <xdr:sp macro="" textlink="">
      <xdr:nvSpPr>
        <xdr:cNvPr id="161" name="テキスト ボックス 160"/>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類似団体平均値を</a:t>
          </a:r>
          <a:r>
            <a:rPr kumimoji="1" lang="en-US" altLang="ja-JP" sz="1300">
              <a:solidFill>
                <a:schemeClr val="dk1"/>
              </a:solidFill>
              <a:effectLst/>
              <a:latin typeface="+mn-ea"/>
              <a:ea typeface="+mn-ea"/>
              <a:cs typeface="+mn-cs"/>
            </a:rPr>
            <a:t>22,303</a:t>
          </a:r>
          <a:r>
            <a:rPr kumimoji="1" lang="ja-JP" altLang="ja-JP" sz="1300">
              <a:solidFill>
                <a:schemeClr val="dk1"/>
              </a:solidFill>
              <a:effectLst/>
              <a:latin typeface="+mn-ea"/>
              <a:ea typeface="+mn-ea"/>
              <a:cs typeface="+mn-cs"/>
            </a:rPr>
            <a:t>円下回ったが、昨年</a:t>
          </a:r>
          <a:r>
            <a:rPr kumimoji="1" lang="ja-JP" altLang="en-US" sz="1300">
              <a:solidFill>
                <a:schemeClr val="dk1"/>
              </a:solidFill>
              <a:effectLst/>
              <a:latin typeface="+mn-ea"/>
              <a:ea typeface="+mn-ea"/>
              <a:cs typeface="+mn-cs"/>
            </a:rPr>
            <a:t>と比較し</a:t>
          </a:r>
          <a:r>
            <a:rPr kumimoji="1" lang="en-US" altLang="ja-JP" sz="1300">
              <a:solidFill>
                <a:schemeClr val="dk1"/>
              </a:solidFill>
              <a:effectLst/>
              <a:latin typeface="+mn-ea"/>
              <a:ea typeface="+mn-ea"/>
              <a:cs typeface="+mn-cs"/>
            </a:rPr>
            <a:t>34,814</a:t>
          </a:r>
          <a:r>
            <a:rPr kumimoji="1" lang="ja-JP" altLang="ja-JP" sz="1300">
              <a:solidFill>
                <a:schemeClr val="dk1"/>
              </a:solidFill>
              <a:effectLst/>
              <a:latin typeface="+mn-ea"/>
              <a:ea typeface="+mn-ea"/>
              <a:cs typeface="+mn-cs"/>
            </a:rPr>
            <a:t>円の</a:t>
          </a:r>
          <a:r>
            <a:rPr kumimoji="1" lang="ja-JP" altLang="en-US" sz="1300">
              <a:solidFill>
                <a:schemeClr val="dk1"/>
              </a:solidFill>
              <a:effectLst/>
              <a:latin typeface="+mn-ea"/>
              <a:ea typeface="+mn-ea"/>
              <a:cs typeface="+mn-cs"/>
            </a:rPr>
            <a:t>大幅な</a:t>
          </a:r>
          <a:r>
            <a:rPr kumimoji="1" lang="ja-JP" altLang="ja-JP" sz="1300">
              <a:solidFill>
                <a:schemeClr val="dk1"/>
              </a:solidFill>
              <a:effectLst/>
              <a:latin typeface="+mn-ea"/>
              <a:ea typeface="+mn-ea"/>
              <a:cs typeface="+mn-cs"/>
            </a:rPr>
            <a:t>増</a:t>
          </a:r>
          <a:r>
            <a:rPr kumimoji="1" lang="ja-JP" altLang="en-US" sz="1300">
              <a:solidFill>
                <a:schemeClr val="dk1"/>
              </a:solidFill>
              <a:effectLst/>
              <a:latin typeface="+mn-ea"/>
              <a:ea typeface="+mn-ea"/>
              <a:cs typeface="+mn-cs"/>
            </a:rPr>
            <a:t>額</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これは、平成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年熊本地震の震災対応に係る人件費（</a:t>
          </a:r>
          <a:r>
            <a:rPr kumimoji="1" lang="en-US" altLang="ja-JP" sz="1300">
              <a:solidFill>
                <a:schemeClr val="dk1"/>
              </a:solidFill>
              <a:effectLst/>
              <a:latin typeface="+mn-ea"/>
              <a:ea typeface="+mn-ea"/>
              <a:cs typeface="+mn-cs"/>
            </a:rPr>
            <a:t>59</a:t>
          </a:r>
          <a:r>
            <a:rPr kumimoji="1" lang="ja-JP" altLang="en-US" sz="1300">
              <a:solidFill>
                <a:schemeClr val="dk1"/>
              </a:solidFill>
              <a:effectLst/>
              <a:latin typeface="+mn-ea"/>
              <a:ea typeface="+mn-ea"/>
              <a:cs typeface="+mn-cs"/>
            </a:rPr>
            <a:t>百万円）や損壊家屋解体</a:t>
          </a:r>
          <a:r>
            <a:rPr kumimoji="1" lang="ja-JP" altLang="ja-JP" sz="1300">
              <a:solidFill>
                <a:schemeClr val="dk1"/>
              </a:solidFill>
              <a:effectLst/>
              <a:latin typeface="+mn-ea"/>
              <a:ea typeface="+mn-ea"/>
              <a:cs typeface="+mn-cs"/>
            </a:rPr>
            <a:t>など</a:t>
          </a:r>
          <a:r>
            <a:rPr kumimoji="1" lang="ja-JP" altLang="en-US" sz="1300">
              <a:solidFill>
                <a:schemeClr val="dk1"/>
              </a:solidFill>
              <a:effectLst/>
              <a:latin typeface="+mn-ea"/>
              <a:ea typeface="+mn-ea"/>
              <a:cs typeface="+mn-cs"/>
            </a:rPr>
            <a:t>の物件費（</a:t>
          </a:r>
          <a:r>
            <a:rPr kumimoji="1" lang="en-US" altLang="ja-JP" sz="1300">
              <a:solidFill>
                <a:schemeClr val="dk1"/>
              </a:solidFill>
              <a:effectLst/>
              <a:latin typeface="+mn-ea"/>
              <a:ea typeface="+mn-ea"/>
              <a:cs typeface="+mn-cs"/>
            </a:rPr>
            <a:t>397</a:t>
          </a:r>
          <a:r>
            <a:rPr kumimoji="1" lang="ja-JP" altLang="en-US" sz="1300">
              <a:solidFill>
                <a:schemeClr val="dk1"/>
              </a:solidFill>
              <a:effectLst/>
              <a:latin typeface="+mn-ea"/>
              <a:ea typeface="+mn-ea"/>
              <a:cs typeface="+mn-cs"/>
            </a:rPr>
            <a:t>百万円）の増が主な</a:t>
          </a:r>
          <a:r>
            <a:rPr kumimoji="1" lang="ja-JP" altLang="ja-JP" sz="1300">
              <a:solidFill>
                <a:schemeClr val="dk1"/>
              </a:solidFill>
              <a:effectLst/>
              <a:latin typeface="+mn-ea"/>
              <a:ea typeface="+mn-ea"/>
              <a:cs typeface="+mn-cs"/>
            </a:rPr>
            <a:t>要因</a:t>
          </a:r>
          <a:r>
            <a:rPr kumimoji="1" lang="ja-JP" altLang="en-US" sz="1300">
              <a:solidFill>
                <a:schemeClr val="dk1"/>
              </a:solidFill>
              <a:effectLst/>
              <a:latin typeface="+mn-ea"/>
              <a:ea typeface="+mn-ea"/>
              <a:cs typeface="+mn-cs"/>
            </a:rPr>
            <a:t>である</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年度においても損壊家屋解体などの物件費を計上しているため、今年度ほどではないが、高止まりする見込みである。震災関連経費以外の部分では、</a:t>
          </a:r>
          <a:r>
            <a:rPr kumimoji="1" lang="ja-JP" altLang="ja-JP" sz="1300">
              <a:solidFill>
                <a:schemeClr val="dk1"/>
              </a:solidFill>
              <a:effectLst/>
              <a:latin typeface="+mn-ea"/>
              <a:ea typeface="+mn-ea"/>
              <a:cs typeface="+mn-cs"/>
            </a:rPr>
            <a:t>以前から支出削減に取り組んでいるところであるが、平成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年度実績値を</a:t>
          </a:r>
          <a:r>
            <a:rPr kumimoji="1" lang="ja-JP" altLang="en-US" sz="1300">
              <a:solidFill>
                <a:schemeClr val="dk1"/>
              </a:solidFill>
              <a:effectLst/>
              <a:latin typeface="+mn-ea"/>
              <a:ea typeface="+mn-ea"/>
              <a:cs typeface="+mn-cs"/>
            </a:rPr>
            <a:t>目標値</a:t>
          </a:r>
          <a:r>
            <a:rPr kumimoji="1" lang="ja-JP" altLang="ja-JP" sz="1300">
              <a:solidFill>
                <a:schemeClr val="dk1"/>
              </a:solidFill>
              <a:effectLst/>
              <a:latin typeface="+mn-ea"/>
              <a:ea typeface="+mn-ea"/>
              <a:cs typeface="+mn-cs"/>
            </a:rPr>
            <a:t>と捉え、今後も引き続き、住民サービスの低下を招かないようバランスのとれた効果的な行財政運営に努めていく。</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171104</xdr:rowOff>
    </xdr:from>
    <xdr:to>
      <xdr:col>7</xdr:col>
      <xdr:colOff>152400</xdr:colOff>
      <xdr:row>81</xdr:row>
      <xdr:rowOff>119664</xdr:rowOff>
    </xdr:to>
    <xdr:cxnSp macro="">
      <xdr:nvCxnSpPr>
        <xdr:cNvPr id="198" name="直線コネクタ 197"/>
        <xdr:cNvCxnSpPr/>
      </xdr:nvCxnSpPr>
      <xdr:spPr>
        <a:xfrm>
          <a:off x="4114800" y="13887104"/>
          <a:ext cx="838200" cy="1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135351</xdr:rowOff>
    </xdr:from>
    <xdr:to>
      <xdr:col>6</xdr:col>
      <xdr:colOff>0</xdr:colOff>
      <xdr:row>80</xdr:row>
      <xdr:rowOff>171104</xdr:rowOff>
    </xdr:to>
    <xdr:cxnSp macro="">
      <xdr:nvCxnSpPr>
        <xdr:cNvPr id="201" name="直線コネクタ 200"/>
        <xdr:cNvCxnSpPr/>
      </xdr:nvCxnSpPr>
      <xdr:spPr>
        <a:xfrm>
          <a:off x="3225800" y="13851351"/>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100938</xdr:rowOff>
    </xdr:from>
    <xdr:to>
      <xdr:col>4</xdr:col>
      <xdr:colOff>482600</xdr:colOff>
      <xdr:row>80</xdr:row>
      <xdr:rowOff>135351</xdr:rowOff>
    </xdr:to>
    <xdr:cxnSp macro="">
      <xdr:nvCxnSpPr>
        <xdr:cNvPr id="204" name="直線コネクタ 203"/>
        <xdr:cNvCxnSpPr/>
      </xdr:nvCxnSpPr>
      <xdr:spPr>
        <a:xfrm>
          <a:off x="2336800" y="13816938"/>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100938</xdr:rowOff>
    </xdr:from>
    <xdr:to>
      <xdr:col>3</xdr:col>
      <xdr:colOff>279400</xdr:colOff>
      <xdr:row>80</xdr:row>
      <xdr:rowOff>115112</xdr:rowOff>
    </xdr:to>
    <xdr:cxnSp macro="">
      <xdr:nvCxnSpPr>
        <xdr:cNvPr id="207" name="直線コネクタ 206"/>
        <xdr:cNvCxnSpPr/>
      </xdr:nvCxnSpPr>
      <xdr:spPr>
        <a:xfrm flipV="1">
          <a:off x="1447800" y="13816938"/>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68864</xdr:rowOff>
    </xdr:from>
    <xdr:to>
      <xdr:col>7</xdr:col>
      <xdr:colOff>203200</xdr:colOff>
      <xdr:row>81</xdr:row>
      <xdr:rowOff>170464</xdr:rowOff>
    </xdr:to>
    <xdr:sp macro="" textlink="">
      <xdr:nvSpPr>
        <xdr:cNvPr id="217" name="円/楕円 216"/>
        <xdr:cNvSpPr/>
      </xdr:nvSpPr>
      <xdr:spPr>
        <a:xfrm>
          <a:off x="4902200" y="139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85391</xdr:rowOff>
    </xdr:from>
    <xdr:ext cx="762000" cy="259045"/>
    <xdr:sp macro="" textlink="">
      <xdr:nvSpPr>
        <xdr:cNvPr id="218" name="人件費・物件費等の状況該当値テキスト"/>
        <xdr:cNvSpPr txBox="1"/>
      </xdr:nvSpPr>
      <xdr:spPr>
        <a:xfrm>
          <a:off x="5041900" y="138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120304</xdr:rowOff>
    </xdr:from>
    <xdr:to>
      <xdr:col>6</xdr:col>
      <xdr:colOff>50800</xdr:colOff>
      <xdr:row>81</xdr:row>
      <xdr:rowOff>50454</xdr:rowOff>
    </xdr:to>
    <xdr:sp macro="" textlink="">
      <xdr:nvSpPr>
        <xdr:cNvPr id="219" name="円/楕円 218"/>
        <xdr:cNvSpPr/>
      </xdr:nvSpPr>
      <xdr:spPr>
        <a:xfrm>
          <a:off x="4064000" y="138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60631</xdr:rowOff>
    </xdr:from>
    <xdr:ext cx="736600" cy="259045"/>
    <xdr:sp macro="" textlink="">
      <xdr:nvSpPr>
        <xdr:cNvPr id="220" name="テキスト ボックス 219"/>
        <xdr:cNvSpPr txBox="1"/>
      </xdr:nvSpPr>
      <xdr:spPr>
        <a:xfrm>
          <a:off x="3733800" y="13605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141,742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84551</xdr:rowOff>
    </xdr:from>
    <xdr:to>
      <xdr:col>4</xdr:col>
      <xdr:colOff>533400</xdr:colOff>
      <xdr:row>81</xdr:row>
      <xdr:rowOff>14701</xdr:rowOff>
    </xdr:to>
    <xdr:sp macro="" textlink="">
      <xdr:nvSpPr>
        <xdr:cNvPr id="221" name="円/楕円 220"/>
        <xdr:cNvSpPr/>
      </xdr:nvSpPr>
      <xdr:spPr>
        <a:xfrm>
          <a:off x="3175000" y="138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24878</xdr:rowOff>
    </xdr:from>
    <xdr:ext cx="762000" cy="259045"/>
    <xdr:sp macro="" textlink="">
      <xdr:nvSpPr>
        <xdr:cNvPr id="222" name="テキスト ボックス 221"/>
        <xdr:cNvSpPr txBox="1"/>
      </xdr:nvSpPr>
      <xdr:spPr>
        <a:xfrm>
          <a:off x="2844800" y="1356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50138</xdr:rowOff>
    </xdr:from>
    <xdr:to>
      <xdr:col>3</xdr:col>
      <xdr:colOff>330200</xdr:colOff>
      <xdr:row>80</xdr:row>
      <xdr:rowOff>151738</xdr:rowOff>
    </xdr:to>
    <xdr:sp macro="" textlink="">
      <xdr:nvSpPr>
        <xdr:cNvPr id="223" name="円/楕円 222"/>
        <xdr:cNvSpPr/>
      </xdr:nvSpPr>
      <xdr:spPr>
        <a:xfrm>
          <a:off x="2286000" y="137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161915</xdr:rowOff>
    </xdr:from>
    <xdr:ext cx="762000" cy="259045"/>
    <xdr:sp macro="" textlink="">
      <xdr:nvSpPr>
        <xdr:cNvPr id="224" name="テキスト ボックス 223"/>
        <xdr:cNvSpPr txBox="1"/>
      </xdr:nvSpPr>
      <xdr:spPr>
        <a:xfrm>
          <a:off x="1955800" y="135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121,387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64312</xdr:rowOff>
    </xdr:from>
    <xdr:to>
      <xdr:col>2</xdr:col>
      <xdr:colOff>127000</xdr:colOff>
      <xdr:row>80</xdr:row>
      <xdr:rowOff>165912</xdr:rowOff>
    </xdr:to>
    <xdr:sp macro="" textlink="">
      <xdr:nvSpPr>
        <xdr:cNvPr id="225" name="円/楕円 224"/>
        <xdr:cNvSpPr/>
      </xdr:nvSpPr>
      <xdr:spPr>
        <a:xfrm>
          <a:off x="1397000" y="137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4639</xdr:rowOff>
    </xdr:from>
    <xdr:ext cx="762000" cy="259045"/>
    <xdr:sp macro="" textlink="">
      <xdr:nvSpPr>
        <xdr:cNvPr id="226" name="テキスト ボックス 225"/>
        <xdr:cNvSpPr txBox="1"/>
      </xdr:nvSpPr>
      <xdr:spPr>
        <a:xfrm>
          <a:off x="1066800" y="1354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前年度数値から</a:t>
          </a:r>
          <a:r>
            <a:rPr kumimoji="1" lang="en-US" altLang="ja-JP" sz="1300">
              <a:latin typeface="ＭＳ Ｐゴシック"/>
            </a:rPr>
            <a:t>0.4</a:t>
          </a:r>
          <a:r>
            <a:rPr kumimoji="1" lang="ja-JP" altLang="en-US" sz="1300">
              <a:latin typeface="ＭＳ Ｐゴシック"/>
            </a:rPr>
            <a:t>ポイント減となった。新規採用や職種変動に伴う変動、新規採用を含めた階層変動、減給保障者の割合が多いことによる変動等が要因として考えられる。類似団体との比較でみると、</a:t>
          </a:r>
          <a:r>
            <a:rPr kumimoji="1" lang="en-US" altLang="ja-JP" sz="1300">
              <a:latin typeface="ＭＳ Ｐゴシック"/>
            </a:rPr>
            <a:t>0.9</a:t>
          </a:r>
          <a:r>
            <a:rPr kumimoji="1" lang="ja-JP" altLang="en-US" sz="1300">
              <a:latin typeface="ＭＳ Ｐゴシック"/>
            </a:rPr>
            <a:t>ポイント減となっている。本指数は職員の年齢構成の影響を受けやすい一面があるが、今後も定員管理と給与適正化に努め、現在の水準を維持していく。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127846</xdr:rowOff>
    </xdr:from>
    <xdr:to>
      <xdr:col>24</xdr:col>
      <xdr:colOff>558800</xdr:colOff>
      <xdr:row>83</xdr:row>
      <xdr:rowOff>20743</xdr:rowOff>
    </xdr:to>
    <xdr:cxnSp macro="">
      <xdr:nvCxnSpPr>
        <xdr:cNvPr id="258" name="直線コネクタ 257"/>
        <xdr:cNvCxnSpPr/>
      </xdr:nvCxnSpPr>
      <xdr:spPr>
        <a:xfrm flipV="1">
          <a:off x="16179800" y="1418674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20743</xdr:rowOff>
    </xdr:from>
    <xdr:to>
      <xdr:col>23</xdr:col>
      <xdr:colOff>406400</xdr:colOff>
      <xdr:row>83</xdr:row>
      <xdr:rowOff>117263</xdr:rowOff>
    </xdr:to>
    <xdr:cxnSp macro="">
      <xdr:nvCxnSpPr>
        <xdr:cNvPr id="261" name="直線コネクタ 260"/>
        <xdr:cNvCxnSpPr/>
      </xdr:nvCxnSpPr>
      <xdr:spPr>
        <a:xfrm flipV="1">
          <a:off x="15290800" y="142510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127846</xdr:rowOff>
    </xdr:from>
    <xdr:to>
      <xdr:col>22</xdr:col>
      <xdr:colOff>203200</xdr:colOff>
      <xdr:row>83</xdr:row>
      <xdr:rowOff>117263</xdr:rowOff>
    </xdr:to>
    <xdr:cxnSp macro="">
      <xdr:nvCxnSpPr>
        <xdr:cNvPr id="264" name="直線コネクタ 263"/>
        <xdr:cNvCxnSpPr/>
      </xdr:nvCxnSpPr>
      <xdr:spPr>
        <a:xfrm>
          <a:off x="14401800" y="141867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17373</xdr:rowOff>
    </xdr:from>
    <xdr:ext cx="762000" cy="259045"/>
    <xdr:sp macro="" textlink="">
      <xdr:nvSpPr>
        <xdr:cNvPr id="266" name="テキスト ボックス 265"/>
        <xdr:cNvSpPr txBox="1"/>
      </xdr:nvSpPr>
      <xdr:spPr>
        <a:xfrm>
          <a:off x="14909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127846</xdr:rowOff>
    </xdr:from>
    <xdr:to>
      <xdr:col>21</xdr:col>
      <xdr:colOff>0</xdr:colOff>
      <xdr:row>89</xdr:row>
      <xdr:rowOff>5504</xdr:rowOff>
    </xdr:to>
    <xdr:cxnSp macro="">
      <xdr:nvCxnSpPr>
        <xdr:cNvPr id="267" name="直線コネクタ 266"/>
        <xdr:cNvCxnSpPr/>
      </xdr:nvCxnSpPr>
      <xdr:spPr>
        <a:xfrm flipV="1">
          <a:off x="13512800" y="14186746"/>
          <a:ext cx="889000" cy="107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1288</xdr:rowOff>
    </xdr:from>
    <xdr:ext cx="762000" cy="259045"/>
    <xdr:sp macro="" textlink="">
      <xdr:nvSpPr>
        <xdr:cNvPr id="269" name="テキスト ボックス 268"/>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77" name="円/楕円 276"/>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93573</xdr:rowOff>
    </xdr:from>
    <xdr:ext cx="762000" cy="259045"/>
    <xdr:sp macro="" textlink="">
      <xdr:nvSpPr>
        <xdr:cNvPr id="278" name="給与水準   （国との比較）該当値テキスト"/>
        <xdr:cNvSpPr txBox="1"/>
      </xdr:nvSpPr>
      <xdr:spPr>
        <a:xfrm>
          <a:off x="17106900" y="1398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141393</xdr:rowOff>
    </xdr:from>
    <xdr:to>
      <xdr:col>23</xdr:col>
      <xdr:colOff>457200</xdr:colOff>
      <xdr:row>83</xdr:row>
      <xdr:rowOff>71543</xdr:rowOff>
    </xdr:to>
    <xdr:sp macro="" textlink="">
      <xdr:nvSpPr>
        <xdr:cNvPr id="279" name="円/楕円 278"/>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80" name="テキスト ボックス 279"/>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66463</xdr:rowOff>
    </xdr:from>
    <xdr:to>
      <xdr:col>22</xdr:col>
      <xdr:colOff>254000</xdr:colOff>
      <xdr:row>83</xdr:row>
      <xdr:rowOff>168063</xdr:rowOff>
    </xdr:to>
    <xdr:sp macro="" textlink="">
      <xdr:nvSpPr>
        <xdr:cNvPr id="281" name="円/楕円 280"/>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152840</xdr:rowOff>
    </xdr:from>
    <xdr:ext cx="762000" cy="259045"/>
    <xdr:sp macro="" textlink="">
      <xdr:nvSpPr>
        <xdr:cNvPr id="282" name="テキスト ボックス 281"/>
        <xdr:cNvSpPr txBox="1"/>
      </xdr:nvSpPr>
      <xdr:spPr>
        <a:xfrm>
          <a:off x="14909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77046</xdr:rowOff>
    </xdr:from>
    <xdr:to>
      <xdr:col>21</xdr:col>
      <xdr:colOff>50800</xdr:colOff>
      <xdr:row>83</xdr:row>
      <xdr:rowOff>7196</xdr:rowOff>
    </xdr:to>
    <xdr:sp macro="" textlink="">
      <xdr:nvSpPr>
        <xdr:cNvPr id="283" name="円/楕円 282"/>
        <xdr:cNvSpPr/>
      </xdr:nvSpPr>
      <xdr:spPr>
        <a:xfrm>
          <a:off x="14351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163423</xdr:rowOff>
    </xdr:from>
    <xdr:ext cx="762000" cy="259045"/>
    <xdr:sp macro="" textlink="">
      <xdr:nvSpPr>
        <xdr:cNvPr id="284" name="テキスト ボックス 283"/>
        <xdr:cNvSpPr txBox="1"/>
      </xdr:nvSpPr>
      <xdr:spPr>
        <a:xfrm>
          <a:off x="14020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5" name="円/楕円 284"/>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66481</xdr:rowOff>
    </xdr:from>
    <xdr:ext cx="762000" cy="259045"/>
    <xdr:sp macro="" textlink="">
      <xdr:nvSpPr>
        <xdr:cNvPr id="286" name="テキスト ボックス 285"/>
        <xdr:cNvSpPr txBox="1"/>
      </xdr:nvSpPr>
      <xdr:spPr>
        <a:xfrm>
          <a:off x="13131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新規採用の抑制など行政改革実施プランに基づく定員管理の結果、前年並みで推移した。全国の平均より高い数値となっているが、類似団体平均と比較した場合</a:t>
          </a:r>
          <a:r>
            <a:rPr kumimoji="1" lang="en-US" altLang="ja-JP" sz="1300">
              <a:latin typeface="ＭＳ Ｐゴシック"/>
            </a:rPr>
            <a:t>1.95</a:t>
          </a:r>
          <a:r>
            <a:rPr kumimoji="1" lang="ja-JP" altLang="en-US" sz="1300">
              <a:latin typeface="ＭＳ Ｐゴシック"/>
            </a:rPr>
            <a:t>人下回っている。既にプランに定める目標人員数値は達成しており、現時点で今後人員が大きく変動する見込みはないが、引き続き住民サービスの低下を招かない行政運営と適正な定員管理を進めていく。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51038</xdr:rowOff>
    </xdr:to>
    <xdr:cxnSp macro="">
      <xdr:nvCxnSpPr>
        <xdr:cNvPr id="325" name="直線コネクタ 324"/>
        <xdr:cNvCxnSpPr/>
      </xdr:nvCxnSpPr>
      <xdr:spPr>
        <a:xfrm>
          <a:off x="16179800" y="10312400"/>
          <a:ext cx="8382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6"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25400</xdr:rowOff>
    </xdr:to>
    <xdr:cxnSp macro="">
      <xdr:nvCxnSpPr>
        <xdr:cNvPr id="328" name="直線コネクタ 327"/>
        <xdr:cNvCxnSpPr/>
      </xdr:nvCxnSpPr>
      <xdr:spPr>
        <a:xfrm>
          <a:off x="15290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0" name="テキスト ボックス 329"/>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124460</xdr:rowOff>
    </xdr:from>
    <xdr:to>
      <xdr:col>22</xdr:col>
      <xdr:colOff>203200</xdr:colOff>
      <xdr:row>60</xdr:row>
      <xdr:rowOff>1270</xdr:rowOff>
    </xdr:to>
    <xdr:cxnSp macro="">
      <xdr:nvCxnSpPr>
        <xdr:cNvPr id="331" name="直線コネクタ 330"/>
        <xdr:cNvCxnSpPr/>
      </xdr:nvCxnSpPr>
      <xdr:spPr>
        <a:xfrm>
          <a:off x="14401800" y="1024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124460</xdr:rowOff>
    </xdr:from>
    <xdr:to>
      <xdr:col>21</xdr:col>
      <xdr:colOff>0</xdr:colOff>
      <xdr:row>59</xdr:row>
      <xdr:rowOff>128984</xdr:rowOff>
    </xdr:to>
    <xdr:cxnSp macro="">
      <xdr:nvCxnSpPr>
        <xdr:cNvPr id="334" name="直線コネクタ 333"/>
        <xdr:cNvCxnSpPr/>
      </xdr:nvCxnSpPr>
      <xdr:spPr>
        <a:xfrm flipV="1">
          <a:off x="13512800" y="10240010"/>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238</xdr:rowOff>
    </xdr:from>
    <xdr:to>
      <xdr:col>24</xdr:col>
      <xdr:colOff>609600</xdr:colOff>
      <xdr:row>60</xdr:row>
      <xdr:rowOff>101838</xdr:rowOff>
    </xdr:to>
    <xdr:sp macro="" textlink="">
      <xdr:nvSpPr>
        <xdr:cNvPr id="344" name="円/楕円 343"/>
        <xdr:cNvSpPr/>
      </xdr:nvSpPr>
      <xdr:spPr>
        <a:xfrm>
          <a:off x="16967200" y="102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16765</xdr:rowOff>
    </xdr:from>
    <xdr:ext cx="762000" cy="259045"/>
    <xdr:sp macro="" textlink="">
      <xdr:nvSpPr>
        <xdr:cNvPr id="345" name="定員管理の状況該当値テキスト"/>
        <xdr:cNvSpPr txBox="1"/>
      </xdr:nvSpPr>
      <xdr:spPr>
        <a:xfrm>
          <a:off x="17106900" y="101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146050</xdr:rowOff>
    </xdr:from>
    <xdr:to>
      <xdr:col>23</xdr:col>
      <xdr:colOff>457200</xdr:colOff>
      <xdr:row>60</xdr:row>
      <xdr:rowOff>76200</xdr:rowOff>
    </xdr:to>
    <xdr:sp macro="" textlink="">
      <xdr:nvSpPr>
        <xdr:cNvPr id="346" name="円/楕円 345"/>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47" name="テキスト ボックス 346"/>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48" name="円/楕円 347"/>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49" name="テキスト ボックス 348"/>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73660</xdr:rowOff>
    </xdr:from>
    <xdr:to>
      <xdr:col>21</xdr:col>
      <xdr:colOff>50800</xdr:colOff>
      <xdr:row>60</xdr:row>
      <xdr:rowOff>3810</xdr:rowOff>
    </xdr:to>
    <xdr:sp macro="" textlink="">
      <xdr:nvSpPr>
        <xdr:cNvPr id="350" name="円/楕円 349"/>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13987</xdr:rowOff>
    </xdr:from>
    <xdr:ext cx="762000" cy="259045"/>
    <xdr:sp macro="" textlink="">
      <xdr:nvSpPr>
        <xdr:cNvPr id="351" name="テキスト ボックス 350"/>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78184</xdr:rowOff>
    </xdr:from>
    <xdr:to>
      <xdr:col>19</xdr:col>
      <xdr:colOff>533400</xdr:colOff>
      <xdr:row>60</xdr:row>
      <xdr:rowOff>8334</xdr:rowOff>
    </xdr:to>
    <xdr:sp macro="" textlink="">
      <xdr:nvSpPr>
        <xdr:cNvPr id="352" name="円/楕円 351"/>
        <xdr:cNvSpPr/>
      </xdr:nvSpPr>
      <xdr:spPr>
        <a:xfrm>
          <a:off x="13462000" y="101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18511</xdr:rowOff>
    </xdr:from>
    <xdr:ext cx="762000" cy="259045"/>
    <xdr:sp macro="" textlink="">
      <xdr:nvSpPr>
        <xdr:cNvPr id="353" name="テキスト ボックス 352"/>
        <xdr:cNvSpPr txBox="1"/>
      </xdr:nvSpPr>
      <xdr:spPr>
        <a:xfrm>
          <a:off x="13131800" y="996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３ヶ年の平均値を示しており、前年度数値から</a:t>
          </a:r>
          <a:r>
            <a:rPr kumimoji="1" lang="en-US" altLang="ja-JP" sz="1300">
              <a:solidFill>
                <a:schemeClr val="dk1"/>
              </a:solidFill>
              <a:effectLst/>
              <a:latin typeface="+mn-ea"/>
              <a:ea typeface="+mn-ea"/>
              <a:cs typeface="+mn-cs"/>
            </a:rPr>
            <a:t>1.9</a:t>
          </a:r>
          <a:r>
            <a:rPr kumimoji="1" lang="ja-JP" altLang="en-US" sz="1300">
              <a:solidFill>
                <a:sysClr val="windowText" lastClr="000000"/>
              </a:solidFill>
              <a:effectLst/>
              <a:latin typeface="+mn-ea"/>
              <a:ea typeface="+mn-ea"/>
              <a:cs typeface="+mn-cs"/>
            </a:rPr>
            <a:t>ポイント</a:t>
          </a:r>
          <a:r>
            <a:rPr kumimoji="1" lang="ja-JP" altLang="ja-JP" sz="1300">
              <a:solidFill>
                <a:sysClr val="windowText" lastClr="000000"/>
              </a:solidFill>
              <a:effectLst/>
              <a:latin typeface="+mn-ea"/>
              <a:ea typeface="+mn-ea"/>
              <a:cs typeface="+mn-cs"/>
            </a:rPr>
            <a:t>減少、類似団体平均と比較しても</a:t>
          </a:r>
          <a:r>
            <a:rPr kumimoji="1" lang="en-US" altLang="ja-JP" sz="1300">
              <a:solidFill>
                <a:sysClr val="windowText" lastClr="000000"/>
              </a:solidFill>
              <a:effectLst/>
              <a:latin typeface="+mn-ea"/>
              <a:ea typeface="+mn-ea"/>
              <a:cs typeface="+mn-cs"/>
            </a:rPr>
            <a:t>4.8</a:t>
          </a:r>
          <a:r>
            <a:rPr kumimoji="1" lang="ja-JP" altLang="en-US" sz="1300">
              <a:solidFill>
                <a:sysClr val="windowText" lastClr="000000"/>
              </a:solidFill>
              <a:effectLst/>
              <a:latin typeface="+mn-ea"/>
              <a:ea typeface="+mn-ea"/>
              <a:cs typeface="+mn-cs"/>
            </a:rPr>
            <a:t>ポイント</a:t>
          </a:r>
          <a:r>
            <a:rPr kumimoji="1" lang="ja-JP" altLang="ja-JP" sz="1300">
              <a:solidFill>
                <a:schemeClr val="dk1"/>
              </a:solidFill>
              <a:effectLst/>
              <a:latin typeface="+mn-ea"/>
              <a:ea typeface="+mn-ea"/>
              <a:cs typeface="+mn-cs"/>
            </a:rPr>
            <a:t>下回っている。合併特例事業債元利償還金の増（</a:t>
          </a:r>
          <a:r>
            <a:rPr kumimoji="1" lang="en-US" altLang="ja-JP" sz="1300">
              <a:solidFill>
                <a:schemeClr val="dk1"/>
              </a:solidFill>
              <a:effectLst/>
              <a:latin typeface="+mn-ea"/>
              <a:ea typeface="+mn-ea"/>
              <a:cs typeface="+mn-cs"/>
            </a:rPr>
            <a:t>0.8</a:t>
          </a:r>
          <a:r>
            <a:rPr kumimoji="1" lang="ja-JP" altLang="ja-JP" sz="1300">
              <a:solidFill>
                <a:schemeClr val="dk1"/>
              </a:solidFill>
              <a:effectLst/>
              <a:latin typeface="+mn-ea"/>
              <a:ea typeface="+mn-ea"/>
              <a:cs typeface="+mn-cs"/>
            </a:rPr>
            <a:t>億円）等の影響により公債費が大幅に増加したが、同事業債償還金に対する交付税措置率が大きく実質増額が抑えられたこと、</a:t>
          </a:r>
          <a:r>
            <a:rPr kumimoji="1" lang="ja-JP" altLang="en-US" sz="1300">
              <a:solidFill>
                <a:schemeClr val="dk1"/>
              </a:solidFill>
              <a:effectLst/>
              <a:latin typeface="+mn-ea"/>
              <a:ea typeface="+mn-ea"/>
              <a:cs typeface="+mn-cs"/>
            </a:rPr>
            <a:t>公債費に準ずる債務負担行為が減と</a:t>
          </a:r>
          <a:r>
            <a:rPr kumimoji="1" lang="ja-JP" altLang="ja-JP" sz="1300">
              <a:solidFill>
                <a:schemeClr val="dk1"/>
              </a:solidFill>
              <a:effectLst/>
              <a:latin typeface="+mn-ea"/>
              <a:ea typeface="+mn-ea"/>
              <a:cs typeface="+mn-cs"/>
            </a:rPr>
            <a:t>なったことが、主な要因となっている。学校施設耐震補強</a:t>
          </a:r>
          <a:r>
            <a:rPr kumimoji="1" lang="ja-JP" altLang="en-US" sz="1300">
              <a:solidFill>
                <a:schemeClr val="dk1"/>
              </a:solidFill>
              <a:effectLst/>
              <a:latin typeface="+mn-ea"/>
              <a:ea typeface="+mn-ea"/>
              <a:cs typeface="+mn-cs"/>
            </a:rPr>
            <a:t>やスマートインターアクセス道路</a:t>
          </a:r>
          <a:r>
            <a:rPr kumimoji="1" lang="ja-JP" altLang="ja-JP" sz="1300">
              <a:solidFill>
                <a:schemeClr val="dk1"/>
              </a:solidFill>
              <a:effectLst/>
              <a:latin typeface="+mn-ea"/>
              <a:ea typeface="+mn-ea"/>
              <a:cs typeface="+mn-cs"/>
            </a:rPr>
            <a:t>等の大型事業に伴う償還が始まっており、今後</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比率上昇が見込まれるが、</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％を上限として捉え、事業の適正な選択等によりできるだけ起債に頼ることのない財政運営に努めていく。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121355</xdr:rowOff>
    </xdr:from>
    <xdr:to>
      <xdr:col>24</xdr:col>
      <xdr:colOff>558800</xdr:colOff>
      <xdr:row>40</xdr:row>
      <xdr:rowOff>33161</xdr:rowOff>
    </xdr:to>
    <xdr:cxnSp macro="">
      <xdr:nvCxnSpPr>
        <xdr:cNvPr id="388" name="直線コネクタ 387"/>
        <xdr:cNvCxnSpPr/>
      </xdr:nvCxnSpPr>
      <xdr:spPr>
        <a:xfrm flipV="1">
          <a:off x="16179800" y="6636455"/>
          <a:ext cx="8382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9"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33161</xdr:rowOff>
    </xdr:from>
    <xdr:to>
      <xdr:col>23</xdr:col>
      <xdr:colOff>406400</xdr:colOff>
      <xdr:row>41</xdr:row>
      <xdr:rowOff>49389</xdr:rowOff>
    </xdr:to>
    <xdr:cxnSp macro="">
      <xdr:nvCxnSpPr>
        <xdr:cNvPr id="391" name="直線コネクタ 390"/>
        <xdr:cNvCxnSpPr/>
      </xdr:nvCxnSpPr>
      <xdr:spPr>
        <a:xfrm flipV="1">
          <a:off x="15290800" y="68911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3" name="テキスト ボックス 39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49389</xdr:rowOff>
    </xdr:from>
    <xdr:to>
      <xdr:col>22</xdr:col>
      <xdr:colOff>203200</xdr:colOff>
      <xdr:row>42</xdr:row>
      <xdr:rowOff>132645</xdr:rowOff>
    </xdr:to>
    <xdr:cxnSp macro="">
      <xdr:nvCxnSpPr>
        <xdr:cNvPr id="394" name="直線コネクタ 393"/>
        <xdr:cNvCxnSpPr/>
      </xdr:nvCxnSpPr>
      <xdr:spPr>
        <a:xfrm flipV="1">
          <a:off x="14401800" y="7078839"/>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132645</xdr:rowOff>
    </xdr:from>
    <xdr:to>
      <xdr:col>21</xdr:col>
      <xdr:colOff>0</xdr:colOff>
      <xdr:row>43</xdr:row>
      <xdr:rowOff>14817</xdr:rowOff>
    </xdr:to>
    <xdr:cxnSp macro="">
      <xdr:nvCxnSpPr>
        <xdr:cNvPr id="397" name="直線コネクタ 396"/>
        <xdr:cNvCxnSpPr/>
      </xdr:nvCxnSpPr>
      <xdr:spPr>
        <a:xfrm flipV="1">
          <a:off x="13512800" y="73335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8" name="フローチャート : 判断 397"/>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399" name="テキスト ボックス 398"/>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1" name="テキスト ボックス 400"/>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70555</xdr:rowOff>
    </xdr:from>
    <xdr:to>
      <xdr:col>24</xdr:col>
      <xdr:colOff>609600</xdr:colOff>
      <xdr:row>39</xdr:row>
      <xdr:rowOff>705</xdr:rowOff>
    </xdr:to>
    <xdr:sp macro="" textlink="">
      <xdr:nvSpPr>
        <xdr:cNvPr id="407" name="円/楕円 406"/>
        <xdr:cNvSpPr/>
      </xdr:nvSpPr>
      <xdr:spPr>
        <a:xfrm>
          <a:off x="16967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87082</xdr:rowOff>
    </xdr:from>
    <xdr:ext cx="762000" cy="259045"/>
    <xdr:sp macro="" textlink="">
      <xdr:nvSpPr>
        <xdr:cNvPr id="408" name="公債費負担の状況該当値テキスト"/>
        <xdr:cNvSpPr txBox="1"/>
      </xdr:nvSpPr>
      <xdr:spPr>
        <a:xfrm>
          <a:off x="17106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153811</xdr:rowOff>
    </xdr:from>
    <xdr:to>
      <xdr:col>23</xdr:col>
      <xdr:colOff>457200</xdr:colOff>
      <xdr:row>40</xdr:row>
      <xdr:rowOff>83961</xdr:rowOff>
    </xdr:to>
    <xdr:sp macro="" textlink="">
      <xdr:nvSpPr>
        <xdr:cNvPr id="409" name="円/楕円 408"/>
        <xdr:cNvSpPr/>
      </xdr:nvSpPr>
      <xdr:spPr>
        <a:xfrm>
          <a:off x="16129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94138</xdr:rowOff>
    </xdr:from>
    <xdr:ext cx="736600" cy="259045"/>
    <xdr:sp macro="" textlink="">
      <xdr:nvSpPr>
        <xdr:cNvPr id="410" name="テキスト ボックス 409"/>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170039</xdr:rowOff>
    </xdr:from>
    <xdr:to>
      <xdr:col>22</xdr:col>
      <xdr:colOff>254000</xdr:colOff>
      <xdr:row>41</xdr:row>
      <xdr:rowOff>100189</xdr:rowOff>
    </xdr:to>
    <xdr:sp macro="" textlink="">
      <xdr:nvSpPr>
        <xdr:cNvPr id="411" name="円/楕円 410"/>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110366</xdr:rowOff>
    </xdr:from>
    <xdr:ext cx="762000" cy="259045"/>
    <xdr:sp macro="" textlink="">
      <xdr:nvSpPr>
        <xdr:cNvPr id="412" name="テキスト ボックス 411"/>
        <xdr:cNvSpPr txBox="1"/>
      </xdr:nvSpPr>
      <xdr:spPr>
        <a:xfrm>
          <a:off x="14909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81845</xdr:rowOff>
    </xdr:from>
    <xdr:to>
      <xdr:col>21</xdr:col>
      <xdr:colOff>50800</xdr:colOff>
      <xdr:row>43</xdr:row>
      <xdr:rowOff>11995</xdr:rowOff>
    </xdr:to>
    <xdr:sp macro="" textlink="">
      <xdr:nvSpPr>
        <xdr:cNvPr id="413" name="円/楕円 412"/>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22172</xdr:rowOff>
    </xdr:from>
    <xdr:ext cx="762000" cy="259045"/>
    <xdr:sp macro="" textlink="">
      <xdr:nvSpPr>
        <xdr:cNvPr id="414" name="テキスト ボックス 413"/>
        <xdr:cNvSpPr txBox="1"/>
      </xdr:nvSpPr>
      <xdr:spPr>
        <a:xfrm>
          <a:off x="14020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15" name="円/楕円 414"/>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16" name="テキスト ボックス 415"/>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類似団体平均を下回って推移しており、前年度から</a:t>
          </a:r>
          <a:r>
            <a:rPr kumimoji="1" lang="en-US" altLang="ja-JP" sz="1400">
              <a:solidFill>
                <a:sysClr val="windowText" lastClr="000000"/>
              </a:solidFill>
              <a:effectLst/>
              <a:latin typeface="+mn-ea"/>
              <a:ea typeface="+mn-ea"/>
              <a:cs typeface="+mn-cs"/>
            </a:rPr>
            <a:t>1.5</a:t>
          </a:r>
          <a:r>
            <a:rPr kumimoji="1" lang="ja-JP" altLang="en-US" sz="1400">
              <a:solidFill>
                <a:sysClr val="windowText" lastClr="000000"/>
              </a:solidFill>
              <a:effectLst/>
              <a:latin typeface="+mn-ea"/>
              <a:ea typeface="+mn-ea"/>
              <a:cs typeface="+mn-cs"/>
            </a:rPr>
            <a:t>ポイント</a:t>
          </a:r>
          <a:r>
            <a:rPr kumimoji="1" lang="ja-JP" altLang="ja-JP" sz="1400">
              <a:solidFill>
                <a:sysClr val="windowText" lastClr="000000"/>
              </a:solidFill>
              <a:effectLst/>
              <a:latin typeface="+mn-ea"/>
              <a:ea typeface="+mn-ea"/>
              <a:cs typeface="+mn-cs"/>
            </a:rPr>
            <a:t>減少し</a:t>
          </a:r>
          <a:r>
            <a:rPr kumimoji="1" lang="en-US" altLang="ja-JP" sz="1400">
              <a:solidFill>
                <a:sysClr val="windowText" lastClr="000000"/>
              </a:solidFill>
              <a:effectLst/>
              <a:latin typeface="+mn-ea"/>
              <a:ea typeface="+mn-ea"/>
              <a:cs typeface="+mn-cs"/>
            </a:rPr>
            <a:t>18.6</a:t>
          </a:r>
          <a:r>
            <a:rPr kumimoji="1" lang="ja-JP" altLang="ja-JP" sz="1400">
              <a:solidFill>
                <a:schemeClr val="dk1"/>
              </a:solidFill>
              <a:effectLst/>
              <a:latin typeface="+mn-lt"/>
              <a:ea typeface="+mn-ea"/>
              <a:cs typeface="+mn-cs"/>
            </a:rPr>
            <a:t>％となった。主な要因として、下水道事業に対する繰入見込額や</a:t>
          </a:r>
          <a:r>
            <a:rPr kumimoji="1" lang="ja-JP" altLang="en-US" sz="1400">
              <a:solidFill>
                <a:schemeClr val="dk1"/>
              </a:solidFill>
              <a:effectLst/>
              <a:latin typeface="+mn-lt"/>
              <a:ea typeface="+mn-ea"/>
              <a:cs typeface="+mn-cs"/>
            </a:rPr>
            <a:t>退職手当負担見込額</a:t>
          </a:r>
          <a:r>
            <a:rPr kumimoji="1" lang="ja-JP" altLang="ja-JP" sz="1400">
              <a:solidFill>
                <a:schemeClr val="dk1"/>
              </a:solidFill>
              <a:effectLst/>
              <a:latin typeface="+mn-lt"/>
              <a:ea typeface="+mn-ea"/>
              <a:cs typeface="+mn-cs"/>
            </a:rPr>
            <a:t>が減少となったことによる将来負担額の減</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挙げられる。今後、防災行政無線システムデジタル化事業など大型事業への負担金増が見込まれており、将来負担の増要因を抱えているが、引き続き公債費等義務的経費の圧縮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112205</xdr:rowOff>
    </xdr:from>
    <xdr:to>
      <xdr:col>24</xdr:col>
      <xdr:colOff>558800</xdr:colOff>
      <xdr:row>15</xdr:row>
      <xdr:rowOff>121253</xdr:rowOff>
    </xdr:to>
    <xdr:cxnSp macro="">
      <xdr:nvCxnSpPr>
        <xdr:cNvPr id="446" name="直線コネクタ 445"/>
        <xdr:cNvCxnSpPr/>
      </xdr:nvCxnSpPr>
      <xdr:spPr>
        <a:xfrm flipV="1">
          <a:off x="16179800" y="2683955"/>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7"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121253</xdr:rowOff>
    </xdr:from>
    <xdr:to>
      <xdr:col>23</xdr:col>
      <xdr:colOff>406400</xdr:colOff>
      <xdr:row>16</xdr:row>
      <xdr:rowOff>14954</xdr:rowOff>
    </xdr:to>
    <xdr:cxnSp macro="">
      <xdr:nvCxnSpPr>
        <xdr:cNvPr id="449" name="直線コネクタ 448"/>
        <xdr:cNvCxnSpPr/>
      </xdr:nvCxnSpPr>
      <xdr:spPr>
        <a:xfrm flipV="1">
          <a:off x="15290800" y="269300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1" name="テキスト ボックス 450"/>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107379</xdr:rowOff>
    </xdr:from>
    <xdr:to>
      <xdr:col>22</xdr:col>
      <xdr:colOff>203200</xdr:colOff>
      <xdr:row>16</xdr:row>
      <xdr:rowOff>14954</xdr:rowOff>
    </xdr:to>
    <xdr:cxnSp macro="">
      <xdr:nvCxnSpPr>
        <xdr:cNvPr id="452" name="直線コネクタ 451"/>
        <xdr:cNvCxnSpPr/>
      </xdr:nvCxnSpPr>
      <xdr:spPr>
        <a:xfrm>
          <a:off x="14401800" y="2679129"/>
          <a:ext cx="889000" cy="7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4" name="テキスト ボックス 453"/>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107379</xdr:rowOff>
    </xdr:from>
    <xdr:to>
      <xdr:col>21</xdr:col>
      <xdr:colOff>0</xdr:colOff>
      <xdr:row>15</xdr:row>
      <xdr:rowOff>118237</xdr:rowOff>
    </xdr:to>
    <xdr:cxnSp macro="">
      <xdr:nvCxnSpPr>
        <xdr:cNvPr id="455" name="直線コネクタ 454"/>
        <xdr:cNvCxnSpPr/>
      </xdr:nvCxnSpPr>
      <xdr:spPr>
        <a:xfrm flipV="1">
          <a:off x="13512800" y="267912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6" name="フローチャート : 判断 455"/>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7" name="テキスト ボックス 456"/>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8" name="フローチャート : 判断 457"/>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59" name="テキスト ボックス 458"/>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61405</xdr:rowOff>
    </xdr:from>
    <xdr:to>
      <xdr:col>24</xdr:col>
      <xdr:colOff>609600</xdr:colOff>
      <xdr:row>15</xdr:row>
      <xdr:rowOff>163005</xdr:rowOff>
    </xdr:to>
    <xdr:sp macro="" textlink="">
      <xdr:nvSpPr>
        <xdr:cNvPr id="465" name="円/楕円 464"/>
        <xdr:cNvSpPr/>
      </xdr:nvSpPr>
      <xdr:spPr>
        <a:xfrm>
          <a:off x="16967200" y="2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154132</xdr:rowOff>
    </xdr:from>
    <xdr:ext cx="762000" cy="259045"/>
    <xdr:sp macro="" textlink="">
      <xdr:nvSpPr>
        <xdr:cNvPr id="466" name="将来負担の状況該当値テキスト"/>
        <xdr:cNvSpPr txBox="1"/>
      </xdr:nvSpPr>
      <xdr:spPr>
        <a:xfrm>
          <a:off x="17106900" y="25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70453</xdr:rowOff>
    </xdr:from>
    <xdr:to>
      <xdr:col>23</xdr:col>
      <xdr:colOff>457200</xdr:colOff>
      <xdr:row>16</xdr:row>
      <xdr:rowOff>603</xdr:rowOff>
    </xdr:to>
    <xdr:sp macro="" textlink="">
      <xdr:nvSpPr>
        <xdr:cNvPr id="467" name="円/楕円 466"/>
        <xdr:cNvSpPr/>
      </xdr:nvSpPr>
      <xdr:spPr>
        <a:xfrm>
          <a:off x="16129000" y="26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10780</xdr:rowOff>
    </xdr:from>
    <xdr:ext cx="736600" cy="259045"/>
    <xdr:sp macro="" textlink="">
      <xdr:nvSpPr>
        <xdr:cNvPr id="468" name="テキスト ボックス 467"/>
        <xdr:cNvSpPr txBox="1"/>
      </xdr:nvSpPr>
      <xdr:spPr>
        <a:xfrm>
          <a:off x="15798800" y="241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135604</xdr:rowOff>
    </xdr:from>
    <xdr:to>
      <xdr:col>22</xdr:col>
      <xdr:colOff>254000</xdr:colOff>
      <xdr:row>16</xdr:row>
      <xdr:rowOff>65754</xdr:rowOff>
    </xdr:to>
    <xdr:sp macro="" textlink="">
      <xdr:nvSpPr>
        <xdr:cNvPr id="469" name="円/楕円 468"/>
        <xdr:cNvSpPr/>
      </xdr:nvSpPr>
      <xdr:spPr>
        <a:xfrm>
          <a:off x="15240000" y="27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75931</xdr:rowOff>
    </xdr:from>
    <xdr:ext cx="762000" cy="259045"/>
    <xdr:sp macro="" textlink="">
      <xdr:nvSpPr>
        <xdr:cNvPr id="470" name="テキスト ボックス 469"/>
        <xdr:cNvSpPr txBox="1"/>
      </xdr:nvSpPr>
      <xdr:spPr>
        <a:xfrm>
          <a:off x="14909800" y="24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56579</xdr:rowOff>
    </xdr:from>
    <xdr:to>
      <xdr:col>21</xdr:col>
      <xdr:colOff>50800</xdr:colOff>
      <xdr:row>15</xdr:row>
      <xdr:rowOff>158179</xdr:rowOff>
    </xdr:to>
    <xdr:sp macro="" textlink="">
      <xdr:nvSpPr>
        <xdr:cNvPr id="471" name="円/楕円 470"/>
        <xdr:cNvSpPr/>
      </xdr:nvSpPr>
      <xdr:spPr>
        <a:xfrm>
          <a:off x="14351000" y="26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168356</xdr:rowOff>
    </xdr:from>
    <xdr:ext cx="762000" cy="259045"/>
    <xdr:sp macro="" textlink="">
      <xdr:nvSpPr>
        <xdr:cNvPr id="472" name="テキスト ボックス 471"/>
        <xdr:cNvSpPr txBox="1"/>
      </xdr:nvSpPr>
      <xdr:spPr>
        <a:xfrm>
          <a:off x="14020800" y="239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67437</xdr:rowOff>
    </xdr:from>
    <xdr:to>
      <xdr:col>19</xdr:col>
      <xdr:colOff>533400</xdr:colOff>
      <xdr:row>15</xdr:row>
      <xdr:rowOff>169037</xdr:rowOff>
    </xdr:to>
    <xdr:sp macro="" textlink="">
      <xdr:nvSpPr>
        <xdr:cNvPr id="473" name="円/楕円 472"/>
        <xdr:cNvSpPr/>
      </xdr:nvSpPr>
      <xdr:spPr>
        <a:xfrm>
          <a:off x="13462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7764</xdr:rowOff>
    </xdr:from>
    <xdr:ext cx="762000" cy="259045"/>
    <xdr:sp macro="" textlink="">
      <xdr:nvSpPr>
        <xdr:cNvPr id="474" name="テキスト ボックス 473"/>
        <xdr:cNvSpPr txBox="1"/>
      </xdr:nvSpPr>
      <xdr:spPr>
        <a:xfrm>
          <a:off x="13131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12,381
12,251
33.36
7,920,463
7,335,094
421,162
4,180,473
6,438,398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平成</a:t>
          </a:r>
          <a:r>
            <a:rPr kumimoji="1" lang="en-US" altLang="ja-JP" sz="1400">
              <a:solidFill>
                <a:schemeClr val="dk1"/>
              </a:solidFill>
              <a:effectLst/>
              <a:latin typeface="+mj-ea"/>
              <a:ea typeface="+mj-ea"/>
              <a:cs typeface="+mn-cs"/>
            </a:rPr>
            <a:t>17</a:t>
          </a:r>
          <a:r>
            <a:rPr kumimoji="1" lang="ja-JP" altLang="ja-JP" sz="1400">
              <a:solidFill>
                <a:schemeClr val="dk1"/>
              </a:solidFill>
              <a:effectLst/>
              <a:latin typeface="+mj-ea"/>
              <a:ea typeface="+mj-ea"/>
              <a:cs typeface="+mn-cs"/>
            </a:rPr>
            <a:t>年度の合併当初から行政改革プランに基づく人員の削減を行った結果、プランの目標値を達成しており、全国、県平均を大きく下回っている。職員数増や給与改定による給与費等の伸びを受け類似団体平均を</a:t>
          </a:r>
          <a:r>
            <a:rPr kumimoji="1" lang="en-US" altLang="ja-JP" sz="1400">
              <a:solidFill>
                <a:schemeClr val="dk1"/>
              </a:solidFill>
              <a:effectLst/>
              <a:latin typeface="+mj-ea"/>
              <a:ea typeface="+mj-ea"/>
              <a:cs typeface="+mn-cs"/>
            </a:rPr>
            <a:t>1.1</a:t>
          </a:r>
          <a:r>
            <a:rPr kumimoji="1" lang="ja-JP" altLang="en-US" sz="1400">
              <a:solidFill>
                <a:sysClr val="windowText" lastClr="000000"/>
              </a:solidFill>
              <a:effectLst/>
              <a:latin typeface="+mj-ea"/>
              <a:ea typeface="+mj-ea"/>
              <a:cs typeface="+mn-cs"/>
            </a:rPr>
            <a:t>ポイント</a:t>
          </a:r>
          <a:r>
            <a:rPr kumimoji="1" lang="ja-JP" altLang="ja-JP" sz="1400">
              <a:solidFill>
                <a:schemeClr val="dk1"/>
              </a:solidFill>
              <a:effectLst/>
              <a:latin typeface="+mj-ea"/>
              <a:ea typeface="+mj-ea"/>
              <a:cs typeface="+mn-cs"/>
            </a:rPr>
            <a:t>上回る結果となったが、概ね適正な水準を維持している。権限移譲等により町の事務量は増加傾向にあるが、今後も、引き続き適正な人員管理を進めていく。</a:t>
          </a:r>
          <a:endParaRPr lang="ja-JP" altLang="ja-JP" sz="18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38</xdr:row>
      <xdr:rowOff>127000</xdr:rowOff>
    </xdr:to>
    <xdr:cxnSp macro="">
      <xdr:nvCxnSpPr>
        <xdr:cNvPr id="68" name="直線コネクタ 67"/>
        <xdr:cNvCxnSpPr/>
      </xdr:nvCxnSpPr>
      <xdr:spPr>
        <a:xfrm>
          <a:off x="3987800" y="6631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116115</xdr:rowOff>
    </xdr:to>
    <xdr:cxnSp macro="">
      <xdr:nvCxnSpPr>
        <xdr:cNvPr id="71" name="直線コネクタ 70"/>
        <xdr:cNvCxnSpPr/>
      </xdr:nvCxnSpPr>
      <xdr:spPr>
        <a:xfrm>
          <a:off x="3098800" y="6565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50800</xdr:rowOff>
    </xdr:to>
    <xdr:cxnSp macro="">
      <xdr:nvCxnSpPr>
        <xdr:cNvPr id="74" name="直線コネクタ 73"/>
        <xdr:cNvCxnSpPr/>
      </xdr:nvCxnSpPr>
      <xdr:spPr>
        <a:xfrm>
          <a:off x="2209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37</xdr:row>
      <xdr:rowOff>146050</xdr:rowOff>
    </xdr:to>
    <xdr:cxnSp macro="">
      <xdr:nvCxnSpPr>
        <xdr:cNvPr id="77" name="直線コネクタ 76"/>
        <xdr:cNvCxnSpPr/>
      </xdr:nvCxnSpPr>
      <xdr:spPr>
        <a:xfrm>
          <a:off x="1320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7" name="円/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65315</xdr:rowOff>
    </xdr:from>
    <xdr:to>
      <xdr:col>5</xdr:col>
      <xdr:colOff>600075</xdr:colOff>
      <xdr:row>38</xdr:row>
      <xdr:rowOff>166915</xdr:rowOff>
    </xdr:to>
    <xdr:sp macro="" textlink="">
      <xdr:nvSpPr>
        <xdr:cNvPr id="89" name="円/楕円 88"/>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90" name="テキスト ボックス 89"/>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92" name="テキスト ボックス 91"/>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3" name="円/楕円 92"/>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4" name="テキスト ボックス 93"/>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5" name="円/楕円 94"/>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6" name="テキスト ボックス 95"/>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類似団体の平均値と比較してやや低い数値で推移してきており、平成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年度は前年度から</a:t>
          </a:r>
          <a:r>
            <a:rPr kumimoji="1" lang="en-US" altLang="ja-JP" sz="1200">
              <a:solidFill>
                <a:sysClr val="windowText" lastClr="000000"/>
              </a:solidFill>
              <a:effectLst/>
              <a:latin typeface="+mn-ea"/>
              <a:ea typeface="+mn-ea"/>
              <a:cs typeface="+mn-cs"/>
            </a:rPr>
            <a:t>0.8</a:t>
          </a:r>
          <a:r>
            <a:rPr kumimoji="1" lang="ja-JP" altLang="en-US" sz="1200">
              <a:solidFill>
                <a:sysClr val="windowText" lastClr="000000"/>
              </a:solidFill>
              <a:effectLst/>
              <a:latin typeface="+mn-ea"/>
              <a:ea typeface="+mn-ea"/>
              <a:cs typeface="+mn-cs"/>
            </a:rPr>
            <a:t>ポイント</a:t>
          </a:r>
          <a:r>
            <a:rPr kumimoji="1" lang="ja-JP" altLang="en-US" sz="1200">
              <a:solidFill>
                <a:schemeClr val="dk1"/>
              </a:solidFill>
              <a:effectLst/>
              <a:latin typeface="+mn-ea"/>
              <a:ea typeface="+mn-ea"/>
              <a:cs typeface="+mn-cs"/>
            </a:rPr>
            <a:t>上昇</a:t>
          </a:r>
          <a:r>
            <a:rPr kumimoji="1" lang="ja-JP" altLang="ja-JP" sz="1200">
              <a:solidFill>
                <a:schemeClr val="dk1"/>
              </a:solidFill>
              <a:effectLst/>
              <a:latin typeface="+mn-ea"/>
              <a:ea typeface="+mn-ea"/>
              <a:cs typeface="+mn-cs"/>
            </a:rPr>
            <a:t>した。決算額自体は</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年熊本地震による損壊家屋解体撤去費（</a:t>
          </a:r>
          <a:r>
            <a:rPr kumimoji="1" lang="en-US" altLang="ja-JP" sz="1200">
              <a:solidFill>
                <a:schemeClr val="dk1"/>
              </a:solidFill>
              <a:effectLst/>
              <a:latin typeface="+mn-ea"/>
              <a:ea typeface="+mn-ea"/>
              <a:cs typeface="+mn-cs"/>
            </a:rPr>
            <a:t>325</a:t>
          </a:r>
          <a:r>
            <a:rPr kumimoji="1" lang="ja-JP" altLang="en-US" sz="1200">
              <a:solidFill>
                <a:schemeClr val="dk1"/>
              </a:solidFill>
              <a:effectLst/>
              <a:latin typeface="+mn-ea"/>
              <a:ea typeface="+mn-ea"/>
              <a:cs typeface="+mn-cs"/>
            </a:rPr>
            <a:t>百万円）や災害廃棄物処理（</a:t>
          </a:r>
          <a:r>
            <a:rPr kumimoji="1" lang="en-US" altLang="ja-JP" sz="1200">
              <a:solidFill>
                <a:schemeClr val="dk1"/>
              </a:solidFill>
              <a:effectLst/>
              <a:latin typeface="+mn-ea"/>
              <a:ea typeface="+mn-ea"/>
              <a:cs typeface="+mn-cs"/>
            </a:rPr>
            <a:t>14</a:t>
          </a:r>
          <a:r>
            <a:rPr kumimoji="1" lang="ja-JP" altLang="en-US" sz="1200">
              <a:solidFill>
                <a:schemeClr val="dk1"/>
              </a:solidFill>
              <a:effectLst/>
              <a:latin typeface="+mn-ea"/>
              <a:ea typeface="+mn-ea"/>
              <a:cs typeface="+mn-cs"/>
            </a:rPr>
            <a:t>百万円）</a:t>
          </a:r>
          <a:r>
            <a:rPr kumimoji="1" lang="ja-JP" altLang="ja-JP" sz="1200">
              <a:solidFill>
                <a:schemeClr val="dk1"/>
              </a:solidFill>
              <a:effectLst/>
              <a:latin typeface="+mn-ea"/>
              <a:ea typeface="+mn-ea"/>
              <a:cs typeface="+mn-cs"/>
            </a:rPr>
            <a:t>などにより増加し、経常経費について</a:t>
          </a:r>
          <a:r>
            <a:rPr kumimoji="1" lang="ja-JP" altLang="en-US" sz="1200">
              <a:solidFill>
                <a:schemeClr val="dk1"/>
              </a:solidFill>
              <a:effectLst/>
              <a:latin typeface="+mn-ea"/>
              <a:ea typeface="+mn-ea"/>
              <a:cs typeface="+mn-cs"/>
            </a:rPr>
            <a:t>も</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ＩＣＴ借上料（</a:t>
          </a:r>
          <a:r>
            <a:rPr kumimoji="1" lang="en-US" altLang="ja-JP" sz="1200">
              <a:solidFill>
                <a:schemeClr val="dk1"/>
              </a:solidFill>
              <a:effectLst/>
              <a:latin typeface="+mn-ea"/>
              <a:ea typeface="+mn-ea"/>
              <a:cs typeface="+mn-cs"/>
            </a:rPr>
            <a:t>7</a:t>
          </a:r>
          <a:r>
            <a:rPr kumimoji="1" lang="ja-JP" altLang="en-US" sz="1200">
              <a:solidFill>
                <a:schemeClr val="dk1"/>
              </a:solidFill>
              <a:effectLst/>
              <a:latin typeface="+mn-ea"/>
              <a:ea typeface="+mn-ea"/>
              <a:cs typeface="+mn-cs"/>
            </a:rPr>
            <a:t>百万円）や防災無線個別受信機購入費（</a:t>
          </a:r>
          <a:r>
            <a:rPr kumimoji="1" lang="en-US" altLang="ja-JP" sz="1200">
              <a:solidFill>
                <a:schemeClr val="dk1"/>
              </a:solidFill>
              <a:effectLst/>
              <a:latin typeface="+mn-ea"/>
              <a:ea typeface="+mn-ea"/>
              <a:cs typeface="+mn-cs"/>
            </a:rPr>
            <a:t>4</a:t>
          </a:r>
          <a:r>
            <a:rPr kumimoji="1" lang="ja-JP" altLang="en-US" sz="1200">
              <a:solidFill>
                <a:schemeClr val="dk1"/>
              </a:solidFill>
              <a:effectLst/>
              <a:latin typeface="+mn-ea"/>
              <a:ea typeface="+mn-ea"/>
              <a:cs typeface="+mn-cs"/>
            </a:rPr>
            <a:t>百万円）などにより増加している。</a:t>
          </a:r>
          <a:r>
            <a:rPr kumimoji="1" lang="ja-JP" altLang="ja-JP" sz="1200">
              <a:solidFill>
                <a:schemeClr val="dk1"/>
              </a:solidFill>
              <a:effectLst/>
              <a:latin typeface="+mn-ea"/>
              <a:ea typeface="+mn-ea"/>
              <a:cs typeface="+mn-cs"/>
            </a:rPr>
            <a:t>従来から支出抑制を進めてはいるが、需用費や委託料などの経常経費削減に引き続き重点を置き、前年比</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％減の目標達成を図るとともに、徹底した事務事業の合理化を進める。</a:t>
          </a:r>
          <a:endParaRPr lang="ja-JP" altLang="ja-JP" sz="16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132443</xdr:rowOff>
    </xdr:to>
    <xdr:cxnSp macro="">
      <xdr:nvCxnSpPr>
        <xdr:cNvPr id="131" name="直線コネクタ 130"/>
        <xdr:cNvCxnSpPr/>
      </xdr:nvCxnSpPr>
      <xdr:spPr>
        <a:xfrm>
          <a:off x="15671800" y="2788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56243</xdr:rowOff>
    </xdr:to>
    <xdr:cxnSp macro="">
      <xdr:nvCxnSpPr>
        <xdr:cNvPr id="134" name="直線コネクタ 133"/>
        <xdr:cNvCxnSpPr/>
      </xdr:nvCxnSpPr>
      <xdr:spPr>
        <a:xfrm flipV="1">
          <a:off x="14782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56243</xdr:rowOff>
    </xdr:to>
    <xdr:cxnSp macro="">
      <xdr:nvCxnSpPr>
        <xdr:cNvPr id="137" name="直線コネクタ 136"/>
        <xdr:cNvCxnSpPr/>
      </xdr:nvCxnSpPr>
      <xdr:spPr>
        <a:xfrm>
          <a:off x="13893800" y="272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151493</xdr:rowOff>
    </xdr:to>
    <xdr:cxnSp macro="">
      <xdr:nvCxnSpPr>
        <xdr:cNvPr id="140" name="直線コネクタ 139"/>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50" name="円/楕円 149"/>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98170</xdr:rowOff>
    </xdr:from>
    <xdr:ext cx="762000" cy="259045"/>
    <xdr:sp macro="" textlink="">
      <xdr:nvSpPr>
        <xdr:cNvPr id="151"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52" name="円/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53" name="テキスト ボックス 152"/>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4" name="円/楕円 153"/>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55" name="テキスト ボックス 15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6" name="円/楕円 155"/>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7" name="テキスト ボックス 156"/>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8" name="円/楕円 157"/>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59" name="テキスト ボックス 158"/>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全国、県平均を大きく下回っている。類似団体との比較では高い水準で推移を続けて</a:t>
          </a:r>
          <a:r>
            <a:rPr kumimoji="1" lang="ja-JP" altLang="en-US" sz="1200">
              <a:solidFill>
                <a:schemeClr val="dk1"/>
              </a:solidFill>
              <a:effectLst/>
              <a:latin typeface="+mn-ea"/>
              <a:ea typeface="+mn-ea"/>
              <a:cs typeface="+mn-cs"/>
            </a:rPr>
            <a:t>おり</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a:t>
          </a:r>
          <a:r>
            <a:rPr kumimoji="1" lang="ja-JP" altLang="ja-JP" sz="1200">
              <a:solidFill>
                <a:sysClr val="windowText" lastClr="000000"/>
              </a:solidFill>
              <a:effectLst/>
              <a:latin typeface="+mn-ea"/>
              <a:ea typeface="+mn-ea"/>
              <a:cs typeface="+mn-cs"/>
            </a:rPr>
            <a:t>で</a:t>
          </a:r>
          <a:r>
            <a:rPr kumimoji="1" lang="en-US" altLang="ja-JP" sz="1200">
              <a:solidFill>
                <a:sysClr val="windowText" lastClr="000000"/>
              </a:solidFill>
              <a:effectLst/>
              <a:latin typeface="+mn-ea"/>
              <a:ea typeface="+mn-ea"/>
              <a:cs typeface="+mn-cs"/>
            </a:rPr>
            <a:t>2.0</a:t>
          </a:r>
          <a:r>
            <a:rPr kumimoji="1" lang="ja-JP" altLang="en-US" sz="1200">
              <a:solidFill>
                <a:sysClr val="windowText" lastClr="000000"/>
              </a:solidFill>
              <a:effectLst/>
              <a:latin typeface="+mn-ea"/>
              <a:ea typeface="+mn-ea"/>
              <a:cs typeface="+mn-cs"/>
            </a:rPr>
            <a:t>ポイントの</a:t>
          </a:r>
          <a:r>
            <a:rPr kumimoji="1" lang="ja-JP" altLang="en-US" sz="1200">
              <a:solidFill>
                <a:schemeClr val="dk1"/>
              </a:solidFill>
              <a:effectLst/>
              <a:latin typeface="+mn-ea"/>
              <a:ea typeface="+mn-ea"/>
              <a:cs typeface="+mn-cs"/>
            </a:rPr>
            <a:t>差は縮まっていない</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自立支援給付事業（障害福祉サービス等、</a:t>
          </a:r>
          <a:r>
            <a:rPr kumimoji="1" lang="en-US" altLang="ja-JP" sz="1200">
              <a:solidFill>
                <a:schemeClr val="dk1"/>
              </a:solidFill>
              <a:effectLst/>
              <a:latin typeface="+mn-ea"/>
              <a:ea typeface="+mn-ea"/>
              <a:cs typeface="+mn-cs"/>
            </a:rPr>
            <a:t>19</a:t>
          </a:r>
          <a:r>
            <a:rPr kumimoji="1" lang="ja-JP" altLang="en-US" sz="1200">
              <a:solidFill>
                <a:schemeClr val="dk1"/>
              </a:solidFill>
              <a:effectLst/>
              <a:latin typeface="+mn-ea"/>
              <a:ea typeface="+mn-ea"/>
              <a:cs typeface="+mn-cs"/>
            </a:rPr>
            <a:t>百万円）</a:t>
          </a:r>
          <a:r>
            <a:rPr kumimoji="1" lang="ja-JP" altLang="ja-JP" sz="1200">
              <a:solidFill>
                <a:schemeClr val="dk1"/>
              </a:solidFill>
              <a:effectLst/>
              <a:latin typeface="+mn-ea"/>
              <a:ea typeface="+mn-ea"/>
              <a:cs typeface="+mn-cs"/>
            </a:rPr>
            <a:t>や</a:t>
          </a:r>
          <a:r>
            <a:rPr kumimoji="1" lang="ja-JP" altLang="en-US" sz="1200">
              <a:solidFill>
                <a:schemeClr val="dk1"/>
              </a:solidFill>
              <a:effectLst/>
              <a:latin typeface="+mn-ea"/>
              <a:ea typeface="+mn-ea"/>
              <a:cs typeface="+mn-cs"/>
            </a:rPr>
            <a:t>保育施設給付費補助（</a:t>
          </a:r>
          <a:r>
            <a:rPr kumimoji="1" lang="en-US" altLang="ja-JP" sz="1200">
              <a:solidFill>
                <a:schemeClr val="dk1"/>
              </a:solidFill>
              <a:effectLst/>
              <a:latin typeface="+mn-ea"/>
              <a:ea typeface="+mn-ea"/>
              <a:cs typeface="+mn-cs"/>
            </a:rPr>
            <a:t>2</a:t>
          </a:r>
          <a:r>
            <a:rPr kumimoji="1" lang="ja-JP" altLang="en-US" sz="1200">
              <a:solidFill>
                <a:schemeClr val="dk1"/>
              </a:solidFill>
              <a:effectLst/>
              <a:latin typeface="+mn-ea"/>
              <a:ea typeface="+mn-ea"/>
              <a:cs typeface="+mn-cs"/>
            </a:rPr>
            <a:t>百万円）</a:t>
          </a:r>
          <a:r>
            <a:rPr kumimoji="1" lang="ja-JP" altLang="ja-JP" sz="1200">
              <a:solidFill>
                <a:schemeClr val="dk1"/>
              </a:solidFill>
              <a:effectLst/>
              <a:latin typeface="+mn-ea"/>
              <a:ea typeface="+mn-ea"/>
              <a:cs typeface="+mn-cs"/>
            </a:rPr>
            <a:t>の増など扶助費の額は増加傾向にあるうえ、少子化対策として実施している乳幼児医療費助成制度等の施策を積極的、継続的に実施していることから、今後も減少する見込みはない。今後、行政評価等を活用した施策の重点化により効果的な福祉事業に取り組み、扶助費の適正化に努める。</a:t>
          </a:r>
          <a:endParaRPr lang="ja-JP" altLang="ja-JP" sz="16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12700</xdr:rowOff>
    </xdr:to>
    <xdr:cxnSp macro="">
      <xdr:nvCxnSpPr>
        <xdr:cNvPr id="194" name="直線コネクタ 193"/>
        <xdr:cNvCxnSpPr/>
      </xdr:nvCxnSpPr>
      <xdr:spPr>
        <a:xfrm>
          <a:off x="3987800" y="9924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61685</xdr:rowOff>
    </xdr:to>
    <xdr:cxnSp macro="">
      <xdr:nvCxnSpPr>
        <xdr:cNvPr id="197" name="直線コネクタ 196"/>
        <xdr:cNvCxnSpPr/>
      </xdr:nvCxnSpPr>
      <xdr:spPr>
        <a:xfrm flipV="1">
          <a:off x="3098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61685</xdr:rowOff>
    </xdr:to>
    <xdr:cxnSp macro="">
      <xdr:nvCxnSpPr>
        <xdr:cNvPr id="200" name="直線コネクタ 199"/>
        <xdr:cNvCxnSpPr/>
      </xdr:nvCxnSpPr>
      <xdr:spPr>
        <a:xfrm>
          <a:off x="2209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57</xdr:row>
      <xdr:rowOff>118835</xdr:rowOff>
    </xdr:to>
    <xdr:cxnSp macro="">
      <xdr:nvCxnSpPr>
        <xdr:cNvPr id="203" name="直線コネクタ 202"/>
        <xdr:cNvCxnSpPr/>
      </xdr:nvCxnSpPr>
      <xdr:spPr>
        <a:xfrm>
          <a:off x="1320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13" name="円/楕円 212"/>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4"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15" name="円/楕円 214"/>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6" name="テキスト ボックス 215"/>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7" name="円/楕円 216"/>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8" name="テキスト ボックス 217"/>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9" name="円/楕円 218"/>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20" name="テキスト ボックス 219"/>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21" name="円/楕円 220"/>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22" name="テキスト ボックス 221"/>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他会計への繰出金（経常的なもの）が、</a:t>
          </a:r>
          <a:r>
            <a:rPr kumimoji="1" lang="en-US" altLang="ja-JP" sz="1200">
              <a:solidFill>
                <a:schemeClr val="dk1"/>
              </a:solidFill>
              <a:effectLst/>
              <a:latin typeface="+mn-ea"/>
              <a:ea typeface="+mn-ea"/>
              <a:cs typeface="+mn-cs"/>
            </a:rPr>
            <a:t>52</a:t>
          </a:r>
          <a:r>
            <a:rPr kumimoji="1" lang="ja-JP" altLang="en-US" sz="1200">
              <a:solidFill>
                <a:schemeClr val="dk1"/>
              </a:solidFill>
              <a:effectLst/>
              <a:latin typeface="+mn-ea"/>
              <a:ea typeface="+mn-ea"/>
              <a:cs typeface="+mn-cs"/>
            </a:rPr>
            <a:t>百万円増加し、昨年に</a:t>
          </a:r>
          <a:r>
            <a:rPr kumimoji="1" lang="ja-JP" altLang="en-US" sz="1200">
              <a:solidFill>
                <a:sysClr val="windowText" lastClr="000000"/>
              </a:solidFill>
              <a:effectLst/>
              <a:latin typeface="+mn-ea"/>
              <a:ea typeface="+mn-ea"/>
              <a:cs typeface="+mn-cs"/>
            </a:rPr>
            <a:t>比べ</a:t>
          </a:r>
          <a:r>
            <a:rPr kumimoji="1" lang="en-US" altLang="ja-JP" sz="1200">
              <a:solidFill>
                <a:sysClr val="windowText" lastClr="000000"/>
              </a:solidFill>
              <a:effectLst/>
              <a:latin typeface="+mn-ea"/>
              <a:ea typeface="+mn-ea"/>
              <a:cs typeface="+mn-cs"/>
            </a:rPr>
            <a:t>1.3</a:t>
          </a:r>
          <a:r>
            <a:rPr kumimoji="1" lang="ja-JP" altLang="en-US" sz="1200">
              <a:solidFill>
                <a:sysClr val="windowText" lastClr="000000"/>
              </a:solidFill>
              <a:effectLst/>
              <a:latin typeface="+mn-ea"/>
              <a:ea typeface="+mn-ea"/>
              <a:cs typeface="+mn-cs"/>
            </a:rPr>
            <a:t>ポイント上昇した。</a:t>
          </a:r>
          <a:r>
            <a:rPr kumimoji="1" lang="ja-JP" altLang="ja-JP" sz="1200">
              <a:solidFill>
                <a:sysClr val="windowText" lastClr="000000"/>
              </a:solidFill>
              <a:effectLst/>
              <a:latin typeface="+mn-ea"/>
              <a:ea typeface="+mn-ea"/>
              <a:cs typeface="+mn-cs"/>
            </a:rPr>
            <a:t>類似団体と比較し</a:t>
          </a:r>
          <a:r>
            <a:rPr kumimoji="1" lang="ja-JP" altLang="en-US" sz="1200">
              <a:solidFill>
                <a:sysClr val="windowText" lastClr="000000"/>
              </a:solidFill>
              <a:effectLst/>
              <a:latin typeface="+mn-ea"/>
              <a:ea typeface="+mn-ea"/>
              <a:cs typeface="+mn-cs"/>
            </a:rPr>
            <a:t>ても</a:t>
          </a:r>
          <a:r>
            <a:rPr kumimoji="1" lang="ja-JP" altLang="ja-JP" sz="1200">
              <a:solidFill>
                <a:sysClr val="windowText" lastClr="000000"/>
              </a:solidFill>
              <a:effectLst/>
              <a:latin typeface="+mn-ea"/>
              <a:ea typeface="+mn-ea"/>
              <a:cs typeface="+mn-cs"/>
            </a:rPr>
            <a:t>高い水準で推移しており、今後も施設の老朽化による維持補修費増や他会計に対する操出金の増が見込まれる。下水道事業については、平成</a:t>
          </a:r>
          <a:r>
            <a:rPr kumimoji="1" lang="en-US" altLang="ja-JP" sz="1200">
              <a:solidFill>
                <a:sysClr val="windowText" lastClr="000000"/>
              </a:solidFill>
              <a:effectLst/>
              <a:latin typeface="+mn-ea"/>
              <a:ea typeface="+mn-ea"/>
              <a:cs typeface="+mn-cs"/>
            </a:rPr>
            <a:t>22</a:t>
          </a:r>
          <a:r>
            <a:rPr kumimoji="1" lang="ja-JP" altLang="ja-JP" sz="1200">
              <a:solidFill>
                <a:sysClr val="windowText" lastClr="000000"/>
              </a:solidFill>
              <a:effectLst/>
              <a:latin typeface="+mn-ea"/>
              <a:ea typeface="+mn-ea"/>
              <a:cs typeface="+mn-cs"/>
            </a:rPr>
            <a:t>年度から平成</a:t>
          </a:r>
          <a:r>
            <a:rPr kumimoji="1" lang="en-US" altLang="ja-JP" sz="1200">
              <a:solidFill>
                <a:sysClr val="windowText" lastClr="000000"/>
              </a:solidFill>
              <a:effectLst/>
              <a:latin typeface="+mn-ea"/>
              <a:ea typeface="+mn-ea"/>
              <a:cs typeface="+mn-cs"/>
            </a:rPr>
            <a:t>24</a:t>
          </a:r>
          <a:r>
            <a:rPr kumimoji="1" lang="ja-JP" altLang="ja-JP" sz="1200">
              <a:solidFill>
                <a:sysClr val="windowText" lastClr="000000"/>
              </a:solidFill>
              <a:effectLst/>
              <a:latin typeface="+mn-ea"/>
              <a:ea typeface="+mn-ea"/>
              <a:cs typeface="+mn-cs"/>
            </a:rPr>
            <a:t>年度にかけて繰上償還等を実施し健全化に取り組んでいる</a:t>
          </a:r>
          <a:r>
            <a:rPr kumimoji="1" lang="ja-JP" altLang="en-US" sz="1200">
              <a:solidFill>
                <a:sysClr val="windowText" lastClr="000000"/>
              </a:solidFill>
              <a:effectLst/>
              <a:latin typeface="+mn-ea"/>
              <a:ea typeface="+mn-ea"/>
              <a:cs typeface="+mn-cs"/>
            </a:rPr>
            <a:t>ところ</a:t>
          </a:r>
          <a:r>
            <a:rPr kumimoji="1" lang="ja-JP" altLang="ja-JP" sz="1200">
              <a:solidFill>
                <a:sysClr val="windowText" lastClr="000000"/>
              </a:solidFill>
              <a:effectLst/>
              <a:latin typeface="+mn-ea"/>
              <a:ea typeface="+mn-ea"/>
              <a:cs typeface="+mn-cs"/>
            </a:rPr>
            <a:t>であるが、更に事業目的の精査</a:t>
          </a:r>
          <a:r>
            <a:rPr kumimoji="1" lang="ja-JP" altLang="ja-JP" sz="1200">
              <a:solidFill>
                <a:schemeClr val="dk1"/>
              </a:solidFill>
              <a:effectLst/>
              <a:latin typeface="+mn-ea"/>
              <a:ea typeface="+mn-ea"/>
              <a:cs typeface="+mn-cs"/>
            </a:rPr>
            <a:t>・検証と受益者負担・独立採算制の原則に則った適正な使用料設定を促していく。また、他会計に対しても事業の検証を求め、普通会計の負担軽減に繋げる。</a:t>
          </a:r>
          <a:endParaRPr lang="ja-JP" altLang="ja-JP" sz="16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111760</xdr:rowOff>
    </xdr:to>
    <xdr:cxnSp macro="">
      <xdr:nvCxnSpPr>
        <xdr:cNvPr id="255" name="直線コネクタ 254"/>
        <xdr:cNvCxnSpPr/>
      </xdr:nvCxnSpPr>
      <xdr:spPr>
        <a:xfrm>
          <a:off x="15671800" y="9956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50800</xdr:rowOff>
    </xdr:to>
    <xdr:cxnSp macro="">
      <xdr:nvCxnSpPr>
        <xdr:cNvPr id="258" name="直線コネクタ 257"/>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58420</xdr:rowOff>
    </xdr:to>
    <xdr:cxnSp macro="">
      <xdr:nvCxnSpPr>
        <xdr:cNvPr id="261" name="直線コネクタ 260"/>
        <xdr:cNvCxnSpPr/>
      </xdr:nvCxnSpPr>
      <xdr:spPr>
        <a:xfrm flipV="1">
          <a:off x="13893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59</xdr:row>
      <xdr:rowOff>146050</xdr:rowOff>
    </xdr:to>
    <xdr:cxnSp macro="">
      <xdr:nvCxnSpPr>
        <xdr:cNvPr id="264" name="直線コネクタ 263"/>
        <xdr:cNvCxnSpPr/>
      </xdr:nvCxnSpPr>
      <xdr:spPr>
        <a:xfrm flipV="1">
          <a:off x="13004800" y="100025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74" name="円/楕円 273"/>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75"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6" name="円/楕円 275"/>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7" name="テキスト ボックス 276"/>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8" name="円/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80" name="円/楕円 27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81" name="テキスト ボックス 28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82" name="円/楕円 281"/>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83" name="テキスト ボックス 282"/>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類似団体と比較してかなり高い水準にあったが、</a:t>
          </a:r>
          <a:r>
            <a:rPr kumimoji="1" lang="ja-JP" altLang="en-US" sz="1200">
              <a:solidFill>
                <a:schemeClr val="dk1"/>
              </a:solidFill>
              <a:effectLst/>
              <a:latin typeface="+mn-ea"/>
              <a:ea typeface="+mn-ea"/>
              <a:cs typeface="+mn-cs"/>
            </a:rPr>
            <a:t>普通交付税等の経常一般財源等の増</a:t>
          </a:r>
          <a:r>
            <a:rPr kumimoji="1" lang="ja-JP" altLang="ja-JP" sz="1200">
              <a:solidFill>
                <a:schemeClr val="dk1"/>
              </a:solidFill>
              <a:effectLst/>
              <a:latin typeface="+mn-ea"/>
              <a:ea typeface="+mn-ea"/>
              <a:cs typeface="+mn-cs"/>
            </a:rPr>
            <a:t>の影響により平成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年度には</a:t>
          </a:r>
          <a:r>
            <a:rPr kumimoji="1" lang="en-US" altLang="ja-JP" sz="1200">
              <a:solidFill>
                <a:schemeClr val="dk1"/>
              </a:solidFill>
              <a:effectLst/>
              <a:latin typeface="+mn-ea"/>
              <a:ea typeface="+mn-ea"/>
              <a:cs typeface="+mn-cs"/>
            </a:rPr>
            <a:t>0.4</a:t>
          </a:r>
          <a:r>
            <a:rPr kumimoji="1" lang="ja-JP" altLang="ja-JP" sz="1200">
              <a:solidFill>
                <a:schemeClr val="dk1"/>
              </a:solidFill>
              <a:effectLst/>
              <a:latin typeface="+mn-ea"/>
              <a:ea typeface="+mn-ea"/>
              <a:cs typeface="+mn-cs"/>
            </a:rPr>
            <a:t>％差にまで縮まった</a:t>
          </a:r>
          <a:r>
            <a:rPr kumimoji="1" lang="ja-JP" altLang="en-US" sz="1200">
              <a:solidFill>
                <a:schemeClr val="dk1"/>
              </a:solidFill>
              <a:effectLst/>
              <a:latin typeface="+mn-ea"/>
              <a:ea typeface="+mn-ea"/>
              <a:cs typeface="+mn-cs"/>
            </a:rPr>
            <a:t>。しかしながら、空家バンク促進補助金（</a:t>
          </a:r>
          <a:r>
            <a:rPr kumimoji="1" lang="en-US" altLang="ja-JP" sz="1200">
              <a:solidFill>
                <a:schemeClr val="dk1"/>
              </a:solidFill>
              <a:effectLst/>
              <a:latin typeface="+mn-ea"/>
              <a:ea typeface="+mn-ea"/>
              <a:cs typeface="+mn-cs"/>
            </a:rPr>
            <a:t>4</a:t>
          </a:r>
          <a:r>
            <a:rPr kumimoji="1" lang="ja-JP" altLang="en-US" sz="1200">
              <a:solidFill>
                <a:schemeClr val="dk1"/>
              </a:solidFill>
              <a:effectLst/>
              <a:latin typeface="+mn-ea"/>
              <a:ea typeface="+mn-ea"/>
              <a:cs typeface="+mn-cs"/>
            </a:rPr>
            <a:t>百万円）や地区集会所施設等建築費補助金（</a:t>
          </a:r>
          <a:r>
            <a:rPr kumimoji="1" lang="en-US" altLang="ja-JP" sz="1200">
              <a:solidFill>
                <a:schemeClr val="dk1"/>
              </a:solidFill>
              <a:effectLst/>
              <a:latin typeface="+mn-ea"/>
              <a:ea typeface="+mn-ea"/>
              <a:cs typeface="+mn-cs"/>
            </a:rPr>
            <a:t>7</a:t>
          </a:r>
          <a:r>
            <a:rPr kumimoji="1" lang="ja-JP" altLang="en-US" sz="1200">
              <a:solidFill>
                <a:schemeClr val="dk1"/>
              </a:solidFill>
              <a:effectLst/>
              <a:latin typeface="+mn-ea"/>
              <a:ea typeface="+mn-ea"/>
              <a:cs typeface="+mn-cs"/>
            </a:rPr>
            <a:t>百万円）の増により、昨年に比べ</a:t>
          </a:r>
          <a:r>
            <a:rPr kumimoji="1" lang="en-US" altLang="ja-JP" sz="1200">
              <a:solidFill>
                <a:schemeClr val="dk1"/>
              </a:solidFill>
              <a:effectLst/>
              <a:latin typeface="+mn-ea"/>
              <a:ea typeface="+mn-ea"/>
              <a:cs typeface="+mn-cs"/>
            </a:rPr>
            <a:t>1.4</a:t>
          </a:r>
          <a:r>
            <a:rPr kumimoji="1" lang="ja-JP" altLang="en-US" sz="1200">
              <a:solidFill>
                <a:schemeClr val="dk1"/>
              </a:solidFill>
              <a:effectLst/>
              <a:latin typeface="+mn-ea"/>
              <a:ea typeface="+mn-ea"/>
              <a:cs typeface="+mn-cs"/>
            </a:rPr>
            <a:t>％に差が開いた。</a:t>
          </a:r>
          <a:r>
            <a:rPr kumimoji="1" lang="ja-JP" altLang="ja-JP" sz="1200">
              <a:solidFill>
                <a:schemeClr val="dk1"/>
              </a:solidFill>
              <a:effectLst/>
              <a:latin typeface="+mn-ea"/>
              <a:ea typeface="+mn-ea"/>
              <a:cs typeface="+mn-cs"/>
            </a:rPr>
            <a:t>国・県平均とは依然大きな差があるが、八代生活環境事務組合負担金について、旧６町分の交付税算入分を一括負担していることも、高数値の一つの要因となっている。数値の前年度比</a:t>
          </a:r>
          <a:r>
            <a:rPr kumimoji="1" lang="en-US" altLang="ja-JP" sz="1200">
              <a:solidFill>
                <a:schemeClr val="dk1"/>
              </a:solidFill>
              <a:effectLst/>
              <a:latin typeface="+mn-ea"/>
              <a:ea typeface="+mn-ea"/>
              <a:cs typeface="+mn-cs"/>
            </a:rPr>
            <a:t>0.5</a:t>
          </a:r>
          <a:r>
            <a:rPr kumimoji="1" lang="ja-JP" altLang="ja-JP" sz="1200">
              <a:solidFill>
                <a:schemeClr val="dk1"/>
              </a:solidFill>
              <a:effectLst/>
              <a:latin typeface="+mn-ea"/>
              <a:ea typeface="+mn-ea"/>
              <a:cs typeface="+mn-cs"/>
            </a:rPr>
            <a:t>％減を目標とし、行政評価等を活用した各種補助金等の見直しなど経費の縮減を図っていく。</a:t>
          </a:r>
          <a:endParaRPr lang="ja-JP" altLang="ja-JP" sz="12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91077</xdr:rowOff>
    </xdr:from>
    <xdr:to>
      <xdr:col>24</xdr:col>
      <xdr:colOff>31750</xdr:colOff>
      <xdr:row>37</xdr:row>
      <xdr:rowOff>24130</xdr:rowOff>
    </xdr:to>
    <xdr:cxnSp macro="">
      <xdr:nvCxnSpPr>
        <xdr:cNvPr id="318" name="直線コネクタ 317"/>
        <xdr:cNvCxnSpPr/>
      </xdr:nvCxnSpPr>
      <xdr:spPr>
        <a:xfrm>
          <a:off x="15671800" y="626327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91077</xdr:rowOff>
    </xdr:from>
    <xdr:to>
      <xdr:col>22</xdr:col>
      <xdr:colOff>565150</xdr:colOff>
      <xdr:row>36</xdr:row>
      <xdr:rowOff>130266</xdr:rowOff>
    </xdr:to>
    <xdr:cxnSp macro="">
      <xdr:nvCxnSpPr>
        <xdr:cNvPr id="321" name="直線コネクタ 320"/>
        <xdr:cNvCxnSpPr/>
      </xdr:nvCxnSpPr>
      <xdr:spPr>
        <a:xfrm flipV="1">
          <a:off x="14782800" y="6263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130266</xdr:rowOff>
    </xdr:from>
    <xdr:to>
      <xdr:col>21</xdr:col>
      <xdr:colOff>361950</xdr:colOff>
      <xdr:row>37</xdr:row>
      <xdr:rowOff>167822</xdr:rowOff>
    </xdr:to>
    <xdr:cxnSp macro="">
      <xdr:nvCxnSpPr>
        <xdr:cNvPr id="324" name="直線コネクタ 323"/>
        <xdr:cNvCxnSpPr/>
      </xdr:nvCxnSpPr>
      <xdr:spPr>
        <a:xfrm flipV="1">
          <a:off x="13893800" y="6302466"/>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167822</xdr:rowOff>
    </xdr:from>
    <xdr:to>
      <xdr:col>20</xdr:col>
      <xdr:colOff>158750</xdr:colOff>
      <xdr:row>38</xdr:row>
      <xdr:rowOff>113937</xdr:rowOff>
    </xdr:to>
    <xdr:cxnSp macro="">
      <xdr:nvCxnSpPr>
        <xdr:cNvPr id="327" name="直線コネクタ 326"/>
        <xdr:cNvCxnSpPr/>
      </xdr:nvCxnSpPr>
      <xdr:spPr>
        <a:xfrm flipV="1">
          <a:off x="13004800" y="651147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7" name="円/楕円 336"/>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8"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40277</xdr:rowOff>
    </xdr:from>
    <xdr:to>
      <xdr:col>22</xdr:col>
      <xdr:colOff>615950</xdr:colOff>
      <xdr:row>36</xdr:row>
      <xdr:rowOff>141877</xdr:rowOff>
    </xdr:to>
    <xdr:sp macro="" textlink="">
      <xdr:nvSpPr>
        <xdr:cNvPr id="339" name="円/楕円 338"/>
        <xdr:cNvSpPr/>
      </xdr:nvSpPr>
      <xdr:spPr>
        <a:xfrm>
          <a:off x="15621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126654</xdr:rowOff>
    </xdr:from>
    <xdr:ext cx="736600" cy="259045"/>
    <xdr:sp macro="" textlink="">
      <xdr:nvSpPr>
        <xdr:cNvPr id="340" name="テキスト ボックス 339"/>
        <xdr:cNvSpPr txBox="1"/>
      </xdr:nvSpPr>
      <xdr:spPr>
        <a:xfrm>
          <a:off x="15290800" y="629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79466</xdr:rowOff>
    </xdr:from>
    <xdr:to>
      <xdr:col>21</xdr:col>
      <xdr:colOff>412750</xdr:colOff>
      <xdr:row>37</xdr:row>
      <xdr:rowOff>9616</xdr:rowOff>
    </xdr:to>
    <xdr:sp macro="" textlink="">
      <xdr:nvSpPr>
        <xdr:cNvPr id="341" name="円/楕円 340"/>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165843</xdr:rowOff>
    </xdr:from>
    <xdr:ext cx="762000" cy="259045"/>
    <xdr:sp macro="" textlink="">
      <xdr:nvSpPr>
        <xdr:cNvPr id="342" name="テキスト ボックス 341"/>
        <xdr:cNvSpPr txBox="1"/>
      </xdr:nvSpPr>
      <xdr:spPr>
        <a:xfrm>
          <a:off x="14401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117022</xdr:rowOff>
    </xdr:from>
    <xdr:to>
      <xdr:col>20</xdr:col>
      <xdr:colOff>209550</xdr:colOff>
      <xdr:row>38</xdr:row>
      <xdr:rowOff>47172</xdr:rowOff>
    </xdr:to>
    <xdr:sp macro="" textlink="">
      <xdr:nvSpPr>
        <xdr:cNvPr id="343" name="円/楕円 342"/>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31949</xdr:rowOff>
    </xdr:from>
    <xdr:ext cx="762000" cy="259045"/>
    <xdr:sp macro="" textlink="">
      <xdr:nvSpPr>
        <xdr:cNvPr id="344" name="テキスト ボックス 343"/>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63137</xdr:rowOff>
    </xdr:from>
    <xdr:to>
      <xdr:col>19</xdr:col>
      <xdr:colOff>6350</xdr:colOff>
      <xdr:row>38</xdr:row>
      <xdr:rowOff>164737</xdr:rowOff>
    </xdr:to>
    <xdr:sp macro="" textlink="">
      <xdr:nvSpPr>
        <xdr:cNvPr id="345" name="円/楕円 344"/>
        <xdr:cNvSpPr/>
      </xdr:nvSpPr>
      <xdr:spPr>
        <a:xfrm>
          <a:off x="12954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149514</xdr:rowOff>
    </xdr:from>
    <xdr:ext cx="762000" cy="259045"/>
    <xdr:sp macro="" textlink="">
      <xdr:nvSpPr>
        <xdr:cNvPr id="346" name="テキスト ボックス 345"/>
        <xdr:cNvSpPr txBox="1"/>
      </xdr:nvSpPr>
      <xdr:spPr>
        <a:xfrm>
          <a:off x="12623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合併当初からの起債抑制策により全国、県平均を下回っており、類似団体の平均値と比べても</a:t>
          </a:r>
          <a:r>
            <a:rPr kumimoji="1" lang="en-US" altLang="ja-JP" sz="1100">
              <a:solidFill>
                <a:schemeClr val="dk1"/>
              </a:solidFill>
              <a:effectLst/>
              <a:latin typeface="+mn-ea"/>
              <a:ea typeface="+mn-ea"/>
              <a:cs typeface="+mn-cs"/>
            </a:rPr>
            <a:t>2.6</a:t>
          </a:r>
          <a:r>
            <a:rPr kumimoji="1" lang="ja-JP" altLang="en-US" sz="1100">
              <a:solidFill>
                <a:sysClr val="windowText" lastClr="000000"/>
              </a:solidFill>
              <a:effectLst/>
              <a:latin typeface="+mn-ea"/>
              <a:ea typeface="+mn-ea"/>
              <a:cs typeface="+mn-cs"/>
            </a:rPr>
            <a:t>ポイント</a:t>
          </a:r>
          <a:r>
            <a:rPr kumimoji="1" lang="ja-JP" altLang="ja-JP" sz="1100">
              <a:solidFill>
                <a:schemeClr val="dk1"/>
              </a:solidFill>
              <a:effectLst/>
              <a:latin typeface="+mn-ea"/>
              <a:ea typeface="+mn-ea"/>
              <a:cs typeface="+mn-cs"/>
            </a:rPr>
            <a:t>低い状況であるが、近年実施した学校施設耐震化・大規模改修事業や図書館建設事業、道路改良事業などに係る起債の影響により、平成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年度から増加に転じている。平成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年度も合併特例債償還金（</a:t>
          </a:r>
          <a:r>
            <a:rPr kumimoji="1" lang="en-US" altLang="ja-JP" sz="1100">
              <a:solidFill>
                <a:schemeClr val="dk1"/>
              </a:solidFill>
              <a:effectLst/>
              <a:latin typeface="+mn-ea"/>
              <a:ea typeface="+mn-ea"/>
              <a:cs typeface="+mn-cs"/>
            </a:rPr>
            <a:t>77</a:t>
          </a:r>
          <a:r>
            <a:rPr kumimoji="1" lang="ja-JP" altLang="ja-JP" sz="1100">
              <a:solidFill>
                <a:schemeClr val="dk1"/>
              </a:solidFill>
              <a:effectLst/>
              <a:latin typeface="+mn-ea"/>
              <a:ea typeface="+mn-ea"/>
              <a:cs typeface="+mn-cs"/>
            </a:rPr>
            <a:t>百万円）の増などにより前年度比</a:t>
          </a:r>
          <a:r>
            <a:rPr kumimoji="1" lang="en-US" altLang="ja-JP" sz="1100">
              <a:solidFill>
                <a:schemeClr val="dk1"/>
              </a:solidFill>
              <a:effectLst/>
              <a:latin typeface="+mn-ea"/>
              <a:ea typeface="+mn-ea"/>
              <a:cs typeface="+mn-cs"/>
            </a:rPr>
            <a:t>15.5</a:t>
          </a:r>
          <a:r>
            <a:rPr kumimoji="1" lang="ja-JP" altLang="ja-JP" sz="1100">
              <a:solidFill>
                <a:schemeClr val="dk1"/>
              </a:solidFill>
              <a:effectLst/>
              <a:latin typeface="+mn-ea"/>
              <a:ea typeface="+mn-ea"/>
              <a:cs typeface="+mn-cs"/>
            </a:rPr>
            <a:t>％の増となったが、平成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以降も、防災行政無線デジタル化事業など大型事業を控えており、伴って公債費は増加する見込みである。今後も、事業厳選等により起債の抑制に努めるとともに、財政負担の少ない起債選択を行い、公債費負担の軽減を図っていく。</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76</xdr:row>
      <xdr:rowOff>24130</xdr:rowOff>
    </xdr:to>
    <xdr:cxnSp macro="">
      <xdr:nvCxnSpPr>
        <xdr:cNvPr id="375" name="直線コネクタ 374"/>
        <xdr:cNvCxnSpPr/>
      </xdr:nvCxnSpPr>
      <xdr:spPr>
        <a:xfrm>
          <a:off x="3987800" y="1292288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64135</xdr:rowOff>
    </xdr:to>
    <xdr:cxnSp macro="">
      <xdr:nvCxnSpPr>
        <xdr:cNvPr id="378" name="直線コネクタ 377"/>
        <xdr:cNvCxnSpPr/>
      </xdr:nvCxnSpPr>
      <xdr:spPr>
        <a:xfrm>
          <a:off x="3098800" y="128371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121285</xdr:rowOff>
    </xdr:from>
    <xdr:to>
      <xdr:col>4</xdr:col>
      <xdr:colOff>346075</xdr:colOff>
      <xdr:row>74</xdr:row>
      <xdr:rowOff>149860</xdr:rowOff>
    </xdr:to>
    <xdr:cxnSp macro="">
      <xdr:nvCxnSpPr>
        <xdr:cNvPr id="381" name="直線コネクタ 380"/>
        <xdr:cNvCxnSpPr/>
      </xdr:nvCxnSpPr>
      <xdr:spPr>
        <a:xfrm>
          <a:off x="2209800" y="12808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121285</xdr:rowOff>
    </xdr:from>
    <xdr:to>
      <xdr:col>3</xdr:col>
      <xdr:colOff>142875</xdr:colOff>
      <xdr:row>74</xdr:row>
      <xdr:rowOff>132715</xdr:rowOff>
    </xdr:to>
    <xdr:cxnSp macro="">
      <xdr:nvCxnSpPr>
        <xdr:cNvPr id="384" name="直線コネクタ 383"/>
        <xdr:cNvCxnSpPr/>
      </xdr:nvCxnSpPr>
      <xdr:spPr>
        <a:xfrm flipV="1">
          <a:off x="1320800" y="12808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94" name="円/楕円 393"/>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95"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96" name="円/楕円 395"/>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125112</xdr:rowOff>
    </xdr:from>
    <xdr:ext cx="736600" cy="259045"/>
    <xdr:sp macro="" textlink="">
      <xdr:nvSpPr>
        <xdr:cNvPr id="397" name="テキスト ボックス 396"/>
        <xdr:cNvSpPr txBox="1"/>
      </xdr:nvSpPr>
      <xdr:spPr>
        <a:xfrm>
          <a:off x="3606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8" name="円/楕円 397"/>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9" name="テキスト ボックス 398"/>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400" name="円/楕円 399"/>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401" name="テキスト ボックス 400"/>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81915</xdr:rowOff>
    </xdr:from>
    <xdr:to>
      <xdr:col>1</xdr:col>
      <xdr:colOff>676275</xdr:colOff>
      <xdr:row>75</xdr:row>
      <xdr:rowOff>12065</xdr:rowOff>
    </xdr:to>
    <xdr:sp macro="" textlink="">
      <xdr:nvSpPr>
        <xdr:cNvPr id="402" name="円/楕円 401"/>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22242</xdr:rowOff>
    </xdr:from>
    <xdr:ext cx="762000" cy="259045"/>
    <xdr:sp macro="" textlink="">
      <xdr:nvSpPr>
        <xdr:cNvPr id="403" name="テキスト ボックス 402"/>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各経費で</a:t>
          </a:r>
          <a:r>
            <a:rPr kumimoji="1" lang="ja-JP" altLang="en-US" sz="1200">
              <a:solidFill>
                <a:sysClr val="windowText" lastClr="000000"/>
              </a:solidFill>
              <a:latin typeface="ＭＳ Ｐゴシック"/>
            </a:rPr>
            <a:t>昨年度に比べ数値が上昇しており、類似団体と比較しても高い数値を示している。今までも一般財源確保に向けた積極的な取組みや経常経費の検証・見直しを行っているところではあるが、さらに取組みを強化し、バランスのとれた健全な財政運営を実践</a:t>
          </a:r>
          <a:r>
            <a:rPr kumimoji="1" lang="ja-JP" altLang="en-US" sz="1200">
              <a:latin typeface="ＭＳ Ｐゴシック"/>
            </a:rPr>
            <a:t>していく。</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142239</xdr:rowOff>
    </xdr:to>
    <xdr:cxnSp macro="">
      <xdr:nvCxnSpPr>
        <xdr:cNvPr id="436" name="直線コネクタ 435"/>
        <xdr:cNvCxnSpPr/>
      </xdr:nvCxnSpPr>
      <xdr:spPr>
        <a:xfrm>
          <a:off x="15671800" y="133629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31750</xdr:rowOff>
    </xdr:to>
    <xdr:cxnSp macro="">
      <xdr:nvCxnSpPr>
        <xdr:cNvPr id="439" name="直線コネクタ 438"/>
        <xdr:cNvCxnSpPr/>
      </xdr:nvCxnSpPr>
      <xdr:spPr>
        <a:xfrm flipV="1">
          <a:off x="14782800" y="13362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77470</xdr:rowOff>
    </xdr:to>
    <xdr:cxnSp macro="">
      <xdr:nvCxnSpPr>
        <xdr:cNvPr id="442" name="直線コネクタ 441"/>
        <xdr:cNvCxnSpPr/>
      </xdr:nvCxnSpPr>
      <xdr:spPr>
        <a:xfrm flipV="1">
          <a:off x="13893800" y="13404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77470</xdr:rowOff>
    </xdr:from>
    <xdr:to>
      <xdr:col>20</xdr:col>
      <xdr:colOff>158750</xdr:colOff>
      <xdr:row>79</xdr:row>
      <xdr:rowOff>85089</xdr:rowOff>
    </xdr:to>
    <xdr:cxnSp macro="">
      <xdr:nvCxnSpPr>
        <xdr:cNvPr id="445" name="直線コネクタ 444"/>
        <xdr:cNvCxnSpPr/>
      </xdr:nvCxnSpPr>
      <xdr:spPr>
        <a:xfrm flipV="1">
          <a:off x="13004800" y="134505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55" name="円/楕円 454"/>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56"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7" name="円/楕円 456"/>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8" name="テキスト ボックス 45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59" name="円/楕円 458"/>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60" name="テキスト ボックス 459"/>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61" name="円/楕円 460"/>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113047</xdr:rowOff>
    </xdr:from>
    <xdr:ext cx="762000" cy="259045"/>
    <xdr:sp macro="" textlink="">
      <xdr:nvSpPr>
        <xdr:cNvPr id="462" name="テキスト ボックス 461"/>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34289</xdr:rowOff>
    </xdr:from>
    <xdr:to>
      <xdr:col>19</xdr:col>
      <xdr:colOff>6350</xdr:colOff>
      <xdr:row>79</xdr:row>
      <xdr:rowOff>135889</xdr:rowOff>
    </xdr:to>
    <xdr:sp macro="" textlink="">
      <xdr:nvSpPr>
        <xdr:cNvPr id="463" name="円/楕円 462"/>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120666</xdr:rowOff>
    </xdr:from>
    <xdr:ext cx="762000" cy="259045"/>
    <xdr:sp macro="" textlink="">
      <xdr:nvSpPr>
        <xdr:cNvPr id="464" name="テキスト ボックス 463"/>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熊本県氷川町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120153</xdr:rowOff>
    </xdr:from>
    <xdr:to>
      <xdr:col>4</xdr:col>
      <xdr:colOff>1117600</xdr:colOff>
      <xdr:row>18</xdr:row>
      <xdr:rowOff>60575</xdr:rowOff>
    </xdr:to>
    <xdr:cxnSp macro="">
      <xdr:nvCxnSpPr>
        <xdr:cNvPr id="52" name="直線コネクタ 51"/>
        <xdr:cNvCxnSpPr/>
      </xdr:nvCxnSpPr>
      <xdr:spPr bwMode="auto">
        <a:xfrm flipV="1">
          <a:off x="5003800" y="3082428"/>
          <a:ext cx="647700" cy="11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60575</xdr:rowOff>
    </xdr:from>
    <xdr:to>
      <xdr:col>4</xdr:col>
      <xdr:colOff>469900</xdr:colOff>
      <xdr:row>18</xdr:row>
      <xdr:rowOff>99873</xdr:rowOff>
    </xdr:to>
    <xdr:cxnSp macro="">
      <xdr:nvCxnSpPr>
        <xdr:cNvPr id="55" name="直線コネクタ 54"/>
        <xdr:cNvCxnSpPr/>
      </xdr:nvCxnSpPr>
      <xdr:spPr bwMode="auto">
        <a:xfrm flipV="1">
          <a:off x="4305300" y="3194300"/>
          <a:ext cx="698500" cy="3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99873</xdr:rowOff>
    </xdr:from>
    <xdr:to>
      <xdr:col>3</xdr:col>
      <xdr:colOff>904875</xdr:colOff>
      <xdr:row>18</xdr:row>
      <xdr:rowOff>139714</xdr:rowOff>
    </xdr:to>
    <xdr:cxnSp macro="">
      <xdr:nvCxnSpPr>
        <xdr:cNvPr id="58" name="直線コネクタ 57"/>
        <xdr:cNvCxnSpPr/>
      </xdr:nvCxnSpPr>
      <xdr:spPr bwMode="auto">
        <a:xfrm flipV="1">
          <a:off x="3606800" y="3233598"/>
          <a:ext cx="698500" cy="39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109605</xdr:rowOff>
    </xdr:from>
    <xdr:to>
      <xdr:col>3</xdr:col>
      <xdr:colOff>206375</xdr:colOff>
      <xdr:row>18</xdr:row>
      <xdr:rowOff>139714</xdr:rowOff>
    </xdr:to>
    <xdr:cxnSp macro="">
      <xdr:nvCxnSpPr>
        <xdr:cNvPr id="61" name="直線コネクタ 60"/>
        <xdr:cNvCxnSpPr/>
      </xdr:nvCxnSpPr>
      <xdr:spPr bwMode="auto">
        <a:xfrm>
          <a:off x="2908300" y="3243330"/>
          <a:ext cx="698500" cy="3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69353</xdr:rowOff>
    </xdr:from>
    <xdr:to>
      <xdr:col>5</xdr:col>
      <xdr:colOff>34925</xdr:colOff>
      <xdr:row>17</xdr:row>
      <xdr:rowOff>170953</xdr:rowOff>
    </xdr:to>
    <xdr:sp macro="" textlink="">
      <xdr:nvSpPr>
        <xdr:cNvPr id="71" name="円/楕円 70"/>
        <xdr:cNvSpPr/>
      </xdr:nvSpPr>
      <xdr:spPr bwMode="auto">
        <a:xfrm>
          <a:off x="5600700" y="303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41430</xdr:rowOff>
    </xdr:from>
    <xdr:ext cx="762000" cy="259045"/>
    <xdr:sp macro="" textlink="">
      <xdr:nvSpPr>
        <xdr:cNvPr id="72" name="人口1人当たり決算額の推移該当値テキスト130"/>
        <xdr:cNvSpPr txBox="1"/>
      </xdr:nvSpPr>
      <xdr:spPr>
        <a:xfrm>
          <a:off x="5740400" y="300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9775</xdr:rowOff>
    </xdr:from>
    <xdr:to>
      <xdr:col>4</xdr:col>
      <xdr:colOff>520700</xdr:colOff>
      <xdr:row>18</xdr:row>
      <xdr:rowOff>111375</xdr:rowOff>
    </xdr:to>
    <xdr:sp macro="" textlink="">
      <xdr:nvSpPr>
        <xdr:cNvPr id="73" name="円/楕円 72"/>
        <xdr:cNvSpPr/>
      </xdr:nvSpPr>
      <xdr:spPr bwMode="auto">
        <a:xfrm>
          <a:off x="4953000" y="3143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96152</xdr:rowOff>
    </xdr:from>
    <xdr:ext cx="736600" cy="259045"/>
    <xdr:sp macro="" textlink="">
      <xdr:nvSpPr>
        <xdr:cNvPr id="74" name="テキスト ボックス 73"/>
        <xdr:cNvSpPr txBox="1"/>
      </xdr:nvSpPr>
      <xdr:spPr>
        <a:xfrm>
          <a:off x="4622800" y="322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98,227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49073</xdr:rowOff>
    </xdr:from>
    <xdr:to>
      <xdr:col>3</xdr:col>
      <xdr:colOff>955675</xdr:colOff>
      <xdr:row>18</xdr:row>
      <xdr:rowOff>150673</xdr:rowOff>
    </xdr:to>
    <xdr:sp macro="" textlink="">
      <xdr:nvSpPr>
        <xdr:cNvPr id="75" name="円/楕円 74"/>
        <xdr:cNvSpPr/>
      </xdr:nvSpPr>
      <xdr:spPr bwMode="auto">
        <a:xfrm>
          <a:off x="4254500" y="318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135450</xdr:rowOff>
    </xdr:from>
    <xdr:ext cx="762000" cy="259045"/>
    <xdr:sp macro="" textlink="">
      <xdr:nvSpPr>
        <xdr:cNvPr id="76" name="テキスト ボックス 75"/>
        <xdr:cNvSpPr txBox="1"/>
      </xdr:nvSpPr>
      <xdr:spPr>
        <a:xfrm>
          <a:off x="3924300" y="326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88915</xdr:rowOff>
    </xdr:from>
    <xdr:to>
      <xdr:col>3</xdr:col>
      <xdr:colOff>257175</xdr:colOff>
      <xdr:row>19</xdr:row>
      <xdr:rowOff>19065</xdr:rowOff>
    </xdr:to>
    <xdr:sp macro="" textlink="">
      <xdr:nvSpPr>
        <xdr:cNvPr id="77" name="円/楕円 76"/>
        <xdr:cNvSpPr/>
      </xdr:nvSpPr>
      <xdr:spPr bwMode="auto">
        <a:xfrm>
          <a:off x="35560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3841</xdr:rowOff>
    </xdr:from>
    <xdr:ext cx="762000" cy="259045"/>
    <xdr:sp macro="" textlink="">
      <xdr:nvSpPr>
        <xdr:cNvPr id="78" name="テキスト ボックス 77"/>
        <xdr:cNvSpPr txBox="1"/>
      </xdr:nvSpPr>
      <xdr:spPr>
        <a:xfrm>
          <a:off x="3225800" y="330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58805</xdr:rowOff>
    </xdr:from>
    <xdr:to>
      <xdr:col>2</xdr:col>
      <xdr:colOff>692150</xdr:colOff>
      <xdr:row>18</xdr:row>
      <xdr:rowOff>160405</xdr:rowOff>
    </xdr:to>
    <xdr:sp macro="" textlink="">
      <xdr:nvSpPr>
        <xdr:cNvPr id="79" name="円/楕円 78"/>
        <xdr:cNvSpPr/>
      </xdr:nvSpPr>
      <xdr:spPr bwMode="auto">
        <a:xfrm>
          <a:off x="2857500" y="319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145182</xdr:rowOff>
    </xdr:from>
    <xdr:ext cx="762000" cy="259045"/>
    <xdr:sp macro="" textlink="">
      <xdr:nvSpPr>
        <xdr:cNvPr id="80" name="テキスト ボックス 79"/>
        <xdr:cNvSpPr txBox="1"/>
      </xdr:nvSpPr>
      <xdr:spPr>
        <a:xfrm>
          <a:off x="2527300" y="32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54858</xdr:rowOff>
    </xdr:from>
    <xdr:to>
      <xdr:col>4</xdr:col>
      <xdr:colOff>1117600</xdr:colOff>
      <xdr:row>37</xdr:row>
      <xdr:rowOff>146869</xdr:rowOff>
    </xdr:to>
    <xdr:cxnSp macro="">
      <xdr:nvCxnSpPr>
        <xdr:cNvPr id="114" name="直線コネクタ 113"/>
        <xdr:cNvCxnSpPr/>
      </xdr:nvCxnSpPr>
      <xdr:spPr bwMode="auto">
        <a:xfrm>
          <a:off x="5003800" y="7179558"/>
          <a:ext cx="647700" cy="9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54858</xdr:rowOff>
    </xdr:from>
    <xdr:to>
      <xdr:col>4</xdr:col>
      <xdr:colOff>469900</xdr:colOff>
      <xdr:row>37</xdr:row>
      <xdr:rowOff>88233</xdr:rowOff>
    </xdr:to>
    <xdr:cxnSp macro="">
      <xdr:nvCxnSpPr>
        <xdr:cNvPr id="117" name="直線コネクタ 116"/>
        <xdr:cNvCxnSpPr/>
      </xdr:nvCxnSpPr>
      <xdr:spPr bwMode="auto">
        <a:xfrm flipV="1">
          <a:off x="4305300" y="7179558"/>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34779</xdr:rowOff>
    </xdr:from>
    <xdr:to>
      <xdr:col>3</xdr:col>
      <xdr:colOff>904875</xdr:colOff>
      <xdr:row>37</xdr:row>
      <xdr:rowOff>88233</xdr:rowOff>
    </xdr:to>
    <xdr:cxnSp macro="">
      <xdr:nvCxnSpPr>
        <xdr:cNvPr id="120" name="直線コネクタ 119"/>
        <xdr:cNvCxnSpPr/>
      </xdr:nvCxnSpPr>
      <xdr:spPr bwMode="auto">
        <a:xfrm>
          <a:off x="3606800" y="6988029"/>
          <a:ext cx="698500" cy="22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25940</xdr:rowOff>
    </xdr:from>
    <xdr:to>
      <xdr:col>3</xdr:col>
      <xdr:colOff>206375</xdr:colOff>
      <xdr:row>36</xdr:row>
      <xdr:rowOff>34779</xdr:rowOff>
    </xdr:to>
    <xdr:cxnSp macro="">
      <xdr:nvCxnSpPr>
        <xdr:cNvPr id="123" name="直線コネクタ 122"/>
        <xdr:cNvCxnSpPr/>
      </xdr:nvCxnSpPr>
      <xdr:spPr bwMode="auto">
        <a:xfrm>
          <a:off x="2908300" y="6979190"/>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96069</xdr:rowOff>
    </xdr:from>
    <xdr:to>
      <xdr:col>5</xdr:col>
      <xdr:colOff>34925</xdr:colOff>
      <xdr:row>37</xdr:row>
      <xdr:rowOff>197669</xdr:rowOff>
    </xdr:to>
    <xdr:sp macro="" textlink="">
      <xdr:nvSpPr>
        <xdr:cNvPr id="133" name="円/楕円 132"/>
        <xdr:cNvSpPr/>
      </xdr:nvSpPr>
      <xdr:spPr bwMode="auto">
        <a:xfrm>
          <a:off x="5600700" y="722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68146</xdr:rowOff>
    </xdr:from>
    <xdr:ext cx="762000" cy="259045"/>
    <xdr:sp macro="" textlink="">
      <xdr:nvSpPr>
        <xdr:cNvPr id="134" name="人口1人当たり決算額の推移該当値テキスト445"/>
        <xdr:cNvSpPr txBox="1"/>
      </xdr:nvSpPr>
      <xdr:spPr>
        <a:xfrm>
          <a:off x="5740400" y="719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4058</xdr:rowOff>
    </xdr:from>
    <xdr:to>
      <xdr:col>4</xdr:col>
      <xdr:colOff>520700</xdr:colOff>
      <xdr:row>37</xdr:row>
      <xdr:rowOff>105658</xdr:rowOff>
    </xdr:to>
    <xdr:sp macro="" textlink="">
      <xdr:nvSpPr>
        <xdr:cNvPr id="135" name="円/楕円 134"/>
        <xdr:cNvSpPr/>
      </xdr:nvSpPr>
      <xdr:spPr bwMode="auto">
        <a:xfrm>
          <a:off x="4953000" y="712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90435</xdr:rowOff>
    </xdr:from>
    <xdr:ext cx="736600" cy="259045"/>
    <xdr:sp macro="" textlink="">
      <xdr:nvSpPr>
        <xdr:cNvPr id="136" name="テキスト ボックス 135"/>
        <xdr:cNvSpPr txBox="1"/>
      </xdr:nvSpPr>
      <xdr:spPr>
        <a:xfrm>
          <a:off x="4622800" y="721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37433</xdr:rowOff>
    </xdr:from>
    <xdr:to>
      <xdr:col>3</xdr:col>
      <xdr:colOff>955675</xdr:colOff>
      <xdr:row>37</xdr:row>
      <xdr:rowOff>139033</xdr:rowOff>
    </xdr:to>
    <xdr:sp macro="" textlink="">
      <xdr:nvSpPr>
        <xdr:cNvPr id="137" name="円/楕円 136"/>
        <xdr:cNvSpPr/>
      </xdr:nvSpPr>
      <xdr:spPr bwMode="auto">
        <a:xfrm>
          <a:off x="4254500" y="716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123810</xdr:rowOff>
    </xdr:from>
    <xdr:ext cx="762000" cy="259045"/>
    <xdr:sp macro="" textlink="">
      <xdr:nvSpPr>
        <xdr:cNvPr id="138" name="テキスト ボックス 137"/>
        <xdr:cNvSpPr txBox="1"/>
      </xdr:nvSpPr>
      <xdr:spPr>
        <a:xfrm>
          <a:off x="3924300" y="724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326879</xdr:rowOff>
    </xdr:from>
    <xdr:to>
      <xdr:col>3</xdr:col>
      <xdr:colOff>257175</xdr:colOff>
      <xdr:row>36</xdr:row>
      <xdr:rowOff>85579</xdr:rowOff>
    </xdr:to>
    <xdr:sp macro="" textlink="">
      <xdr:nvSpPr>
        <xdr:cNvPr id="139" name="円/楕円 138"/>
        <xdr:cNvSpPr/>
      </xdr:nvSpPr>
      <xdr:spPr bwMode="auto">
        <a:xfrm>
          <a:off x="3556000" y="693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70356</xdr:rowOff>
    </xdr:from>
    <xdr:ext cx="762000" cy="259045"/>
    <xdr:sp macro="" textlink="">
      <xdr:nvSpPr>
        <xdr:cNvPr id="140" name="テキスト ボックス 139"/>
        <xdr:cNvSpPr txBox="1"/>
      </xdr:nvSpPr>
      <xdr:spPr>
        <a:xfrm>
          <a:off x="3225800" y="70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318040</xdr:rowOff>
    </xdr:from>
    <xdr:to>
      <xdr:col>2</xdr:col>
      <xdr:colOff>692150</xdr:colOff>
      <xdr:row>36</xdr:row>
      <xdr:rowOff>76740</xdr:rowOff>
    </xdr:to>
    <xdr:sp macro="" textlink="">
      <xdr:nvSpPr>
        <xdr:cNvPr id="141" name="円/楕円 140"/>
        <xdr:cNvSpPr/>
      </xdr:nvSpPr>
      <xdr:spPr bwMode="auto">
        <a:xfrm>
          <a:off x="2857500" y="69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61517</xdr:rowOff>
    </xdr:from>
    <xdr:ext cx="762000" cy="259045"/>
    <xdr:sp macro="" textlink="">
      <xdr:nvSpPr>
        <xdr:cNvPr id="142" name="テキスト ボックス 141"/>
        <xdr:cNvSpPr txBox="1"/>
      </xdr:nvSpPr>
      <xdr:spPr>
        <a:xfrm>
          <a:off x="2527300" y="701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12,381
12,251
33.36
7,920,463
7,335,094
421,162
4,180,473
6,438,398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88690</xdr:rowOff>
    </xdr:from>
    <xdr:to>
      <xdr:col>6</xdr:col>
      <xdr:colOff>511175</xdr:colOff>
      <xdr:row>35</xdr:row>
      <xdr:rowOff>157041</xdr:rowOff>
    </xdr:to>
    <xdr:cxnSp macro="">
      <xdr:nvCxnSpPr>
        <xdr:cNvPr id="63" name="直線コネクタ 62"/>
        <xdr:cNvCxnSpPr/>
      </xdr:nvCxnSpPr>
      <xdr:spPr>
        <a:xfrm flipV="1">
          <a:off x="3797300" y="6089440"/>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157041</xdr:rowOff>
    </xdr:from>
    <xdr:to>
      <xdr:col>5</xdr:col>
      <xdr:colOff>358775</xdr:colOff>
      <xdr:row>36</xdr:row>
      <xdr:rowOff>78141</xdr:rowOff>
    </xdr:to>
    <xdr:cxnSp macro="">
      <xdr:nvCxnSpPr>
        <xdr:cNvPr id="66" name="直線コネクタ 65"/>
        <xdr:cNvCxnSpPr/>
      </xdr:nvCxnSpPr>
      <xdr:spPr>
        <a:xfrm flipV="1">
          <a:off x="2908300" y="6157791"/>
          <a:ext cx="889000" cy="9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78141</xdr:rowOff>
    </xdr:from>
    <xdr:to>
      <xdr:col>4</xdr:col>
      <xdr:colOff>155575</xdr:colOff>
      <xdr:row>36</xdr:row>
      <xdr:rowOff>107337</xdr:rowOff>
    </xdr:to>
    <xdr:cxnSp macro="">
      <xdr:nvCxnSpPr>
        <xdr:cNvPr id="69" name="直線コネクタ 68"/>
        <xdr:cNvCxnSpPr/>
      </xdr:nvCxnSpPr>
      <xdr:spPr>
        <a:xfrm flipV="1">
          <a:off x="2019300" y="6250341"/>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107337</xdr:rowOff>
    </xdr:from>
    <xdr:to>
      <xdr:col>2</xdr:col>
      <xdr:colOff>638175</xdr:colOff>
      <xdr:row>36</xdr:row>
      <xdr:rowOff>117428</xdr:rowOff>
    </xdr:to>
    <xdr:cxnSp macro="">
      <xdr:nvCxnSpPr>
        <xdr:cNvPr id="72" name="直線コネクタ 71"/>
        <xdr:cNvCxnSpPr/>
      </xdr:nvCxnSpPr>
      <xdr:spPr>
        <a:xfrm flipV="1">
          <a:off x="1130300" y="6279537"/>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37890</xdr:rowOff>
    </xdr:from>
    <xdr:to>
      <xdr:col>6</xdr:col>
      <xdr:colOff>561975</xdr:colOff>
      <xdr:row>35</xdr:row>
      <xdr:rowOff>139490</xdr:rowOff>
    </xdr:to>
    <xdr:sp macro="" textlink="">
      <xdr:nvSpPr>
        <xdr:cNvPr id="82" name="円/楕円 81"/>
        <xdr:cNvSpPr/>
      </xdr:nvSpPr>
      <xdr:spPr>
        <a:xfrm>
          <a:off x="4584700" y="60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16317</xdr:rowOff>
    </xdr:from>
    <xdr:ext cx="534377" cy="259045"/>
    <xdr:sp macro="" textlink="">
      <xdr:nvSpPr>
        <xdr:cNvPr id="83" name="人件費該当値テキスト"/>
        <xdr:cNvSpPr txBox="1"/>
      </xdr:nvSpPr>
      <xdr:spPr>
        <a:xfrm>
          <a:off x="4686300" y="60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82,624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106241</xdr:rowOff>
    </xdr:from>
    <xdr:to>
      <xdr:col>5</xdr:col>
      <xdr:colOff>409575</xdr:colOff>
      <xdr:row>36</xdr:row>
      <xdr:rowOff>36391</xdr:rowOff>
    </xdr:to>
    <xdr:sp macro="" textlink="">
      <xdr:nvSpPr>
        <xdr:cNvPr id="84" name="円/楕円 83"/>
        <xdr:cNvSpPr/>
      </xdr:nvSpPr>
      <xdr:spPr>
        <a:xfrm>
          <a:off x="3746500" y="61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27518</xdr:rowOff>
    </xdr:from>
    <xdr:ext cx="534377" cy="259045"/>
    <xdr:sp macro="" textlink="">
      <xdr:nvSpPr>
        <xdr:cNvPr id="85" name="テキスト ボックス 84"/>
        <xdr:cNvSpPr txBox="1"/>
      </xdr:nvSpPr>
      <xdr:spPr>
        <a:xfrm>
          <a:off x="3530111" y="61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27341</xdr:rowOff>
    </xdr:from>
    <xdr:to>
      <xdr:col>4</xdr:col>
      <xdr:colOff>206375</xdr:colOff>
      <xdr:row>36</xdr:row>
      <xdr:rowOff>128941</xdr:rowOff>
    </xdr:to>
    <xdr:sp macro="" textlink="">
      <xdr:nvSpPr>
        <xdr:cNvPr id="86" name="円/楕円 85"/>
        <xdr:cNvSpPr/>
      </xdr:nvSpPr>
      <xdr:spPr>
        <a:xfrm>
          <a:off x="2857500" y="61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120068</xdr:rowOff>
    </xdr:from>
    <xdr:ext cx="534377" cy="259045"/>
    <xdr:sp macro="" textlink="">
      <xdr:nvSpPr>
        <xdr:cNvPr id="87" name="テキスト ボックス 86"/>
        <xdr:cNvSpPr txBox="1"/>
      </xdr:nvSpPr>
      <xdr:spPr>
        <a:xfrm>
          <a:off x="2641111" y="629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56537</xdr:rowOff>
    </xdr:from>
    <xdr:to>
      <xdr:col>3</xdr:col>
      <xdr:colOff>3175</xdr:colOff>
      <xdr:row>36</xdr:row>
      <xdr:rowOff>158137</xdr:rowOff>
    </xdr:to>
    <xdr:sp macro="" textlink="">
      <xdr:nvSpPr>
        <xdr:cNvPr id="88" name="円/楕円 87"/>
        <xdr:cNvSpPr/>
      </xdr:nvSpPr>
      <xdr:spPr>
        <a:xfrm>
          <a:off x="1968500" y="62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149264</xdr:rowOff>
    </xdr:from>
    <xdr:ext cx="534377" cy="259045"/>
    <xdr:sp macro="" textlink="">
      <xdr:nvSpPr>
        <xdr:cNvPr id="89" name="テキスト ボックス 88"/>
        <xdr:cNvSpPr txBox="1"/>
      </xdr:nvSpPr>
      <xdr:spPr>
        <a:xfrm>
          <a:off x="1752111" y="63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66628</xdr:rowOff>
    </xdr:from>
    <xdr:to>
      <xdr:col>1</xdr:col>
      <xdr:colOff>485775</xdr:colOff>
      <xdr:row>36</xdr:row>
      <xdr:rowOff>168228</xdr:rowOff>
    </xdr:to>
    <xdr:sp macro="" textlink="">
      <xdr:nvSpPr>
        <xdr:cNvPr id="90" name="円/楕円 89"/>
        <xdr:cNvSpPr/>
      </xdr:nvSpPr>
      <xdr:spPr>
        <a:xfrm>
          <a:off x="1079500" y="62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159355</xdr:rowOff>
    </xdr:from>
    <xdr:ext cx="534377" cy="259045"/>
    <xdr:sp macro="" textlink="">
      <xdr:nvSpPr>
        <xdr:cNvPr id="91" name="テキスト ボックス 90"/>
        <xdr:cNvSpPr txBox="1"/>
      </xdr:nvSpPr>
      <xdr:spPr>
        <a:xfrm>
          <a:off x="863111" y="63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26737</xdr:rowOff>
    </xdr:from>
    <xdr:to>
      <xdr:col>6</xdr:col>
      <xdr:colOff>511175</xdr:colOff>
      <xdr:row>57</xdr:row>
      <xdr:rowOff>140088</xdr:rowOff>
    </xdr:to>
    <xdr:cxnSp macro="">
      <xdr:nvCxnSpPr>
        <xdr:cNvPr id="120" name="直線コネクタ 119"/>
        <xdr:cNvCxnSpPr/>
      </xdr:nvCxnSpPr>
      <xdr:spPr>
        <a:xfrm flipV="1">
          <a:off x="3797300" y="9799387"/>
          <a:ext cx="838200" cy="1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140088</xdr:rowOff>
    </xdr:from>
    <xdr:to>
      <xdr:col>5</xdr:col>
      <xdr:colOff>358775</xdr:colOff>
      <xdr:row>57</xdr:row>
      <xdr:rowOff>159363</xdr:rowOff>
    </xdr:to>
    <xdr:cxnSp macro="">
      <xdr:nvCxnSpPr>
        <xdr:cNvPr id="123" name="直線コネクタ 122"/>
        <xdr:cNvCxnSpPr/>
      </xdr:nvCxnSpPr>
      <xdr:spPr>
        <a:xfrm flipV="1">
          <a:off x="2908300" y="9912738"/>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159363</xdr:rowOff>
    </xdr:from>
    <xdr:to>
      <xdr:col>4</xdr:col>
      <xdr:colOff>155575</xdr:colOff>
      <xdr:row>58</xdr:row>
      <xdr:rowOff>13928</xdr:rowOff>
    </xdr:to>
    <xdr:cxnSp macro="">
      <xdr:nvCxnSpPr>
        <xdr:cNvPr id="126" name="直線コネクタ 125"/>
        <xdr:cNvCxnSpPr/>
      </xdr:nvCxnSpPr>
      <xdr:spPr>
        <a:xfrm flipV="1">
          <a:off x="2019300" y="9932013"/>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165490</xdr:rowOff>
    </xdr:from>
    <xdr:to>
      <xdr:col>2</xdr:col>
      <xdr:colOff>638175</xdr:colOff>
      <xdr:row>58</xdr:row>
      <xdr:rowOff>13928</xdr:rowOff>
    </xdr:to>
    <xdr:cxnSp macro="">
      <xdr:nvCxnSpPr>
        <xdr:cNvPr id="129" name="直線コネクタ 128"/>
        <xdr:cNvCxnSpPr/>
      </xdr:nvCxnSpPr>
      <xdr:spPr>
        <a:xfrm>
          <a:off x="1130300" y="993814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147387</xdr:rowOff>
    </xdr:from>
    <xdr:to>
      <xdr:col>6</xdr:col>
      <xdr:colOff>561975</xdr:colOff>
      <xdr:row>57</xdr:row>
      <xdr:rowOff>77537</xdr:rowOff>
    </xdr:to>
    <xdr:sp macro="" textlink="">
      <xdr:nvSpPr>
        <xdr:cNvPr id="139" name="円/楕円 138"/>
        <xdr:cNvSpPr/>
      </xdr:nvSpPr>
      <xdr:spPr>
        <a:xfrm>
          <a:off x="4584700" y="97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125814</xdr:rowOff>
    </xdr:from>
    <xdr:ext cx="534377" cy="259045"/>
    <xdr:sp macro="" textlink="">
      <xdr:nvSpPr>
        <xdr:cNvPr id="140" name="物件費該当値テキスト"/>
        <xdr:cNvSpPr txBox="1"/>
      </xdr:nvSpPr>
      <xdr:spPr>
        <a:xfrm>
          <a:off x="4686300" y="972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89288</xdr:rowOff>
    </xdr:from>
    <xdr:to>
      <xdr:col>5</xdr:col>
      <xdr:colOff>409575</xdr:colOff>
      <xdr:row>58</xdr:row>
      <xdr:rowOff>19438</xdr:rowOff>
    </xdr:to>
    <xdr:sp macro="" textlink="">
      <xdr:nvSpPr>
        <xdr:cNvPr id="141" name="円/楕円 140"/>
        <xdr:cNvSpPr/>
      </xdr:nvSpPr>
      <xdr:spPr>
        <a:xfrm>
          <a:off x="3746500" y="9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10565</xdr:rowOff>
    </xdr:from>
    <xdr:ext cx="534377" cy="259045"/>
    <xdr:sp macro="" textlink="">
      <xdr:nvSpPr>
        <xdr:cNvPr id="142" name="テキスト ボックス 141"/>
        <xdr:cNvSpPr txBox="1"/>
      </xdr:nvSpPr>
      <xdr:spPr>
        <a:xfrm>
          <a:off x="3530111" y="99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108563</xdr:rowOff>
    </xdr:from>
    <xdr:to>
      <xdr:col>4</xdr:col>
      <xdr:colOff>206375</xdr:colOff>
      <xdr:row>58</xdr:row>
      <xdr:rowOff>38713</xdr:rowOff>
    </xdr:to>
    <xdr:sp macro="" textlink="">
      <xdr:nvSpPr>
        <xdr:cNvPr id="143" name="円/楕円 142"/>
        <xdr:cNvSpPr/>
      </xdr:nvSpPr>
      <xdr:spPr>
        <a:xfrm>
          <a:off x="2857500" y="98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29840</xdr:rowOff>
    </xdr:from>
    <xdr:ext cx="534377" cy="259045"/>
    <xdr:sp macro="" textlink="">
      <xdr:nvSpPr>
        <xdr:cNvPr id="144" name="テキスト ボックス 143"/>
        <xdr:cNvSpPr txBox="1"/>
      </xdr:nvSpPr>
      <xdr:spPr>
        <a:xfrm>
          <a:off x="2641111" y="99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134578</xdr:rowOff>
    </xdr:from>
    <xdr:to>
      <xdr:col>3</xdr:col>
      <xdr:colOff>3175</xdr:colOff>
      <xdr:row>58</xdr:row>
      <xdr:rowOff>64728</xdr:rowOff>
    </xdr:to>
    <xdr:sp macro="" textlink="">
      <xdr:nvSpPr>
        <xdr:cNvPr id="145" name="円/楕円 144"/>
        <xdr:cNvSpPr/>
      </xdr:nvSpPr>
      <xdr:spPr>
        <a:xfrm>
          <a:off x="1968500" y="99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55855</xdr:rowOff>
    </xdr:from>
    <xdr:ext cx="534377" cy="259045"/>
    <xdr:sp macro="" textlink="">
      <xdr:nvSpPr>
        <xdr:cNvPr id="146" name="テキスト ボックス 145"/>
        <xdr:cNvSpPr txBox="1"/>
      </xdr:nvSpPr>
      <xdr:spPr>
        <a:xfrm>
          <a:off x="1752111" y="99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114690</xdr:rowOff>
    </xdr:from>
    <xdr:to>
      <xdr:col>1</xdr:col>
      <xdr:colOff>485775</xdr:colOff>
      <xdr:row>58</xdr:row>
      <xdr:rowOff>44840</xdr:rowOff>
    </xdr:to>
    <xdr:sp macro="" textlink="">
      <xdr:nvSpPr>
        <xdr:cNvPr id="147" name="円/楕円 146"/>
        <xdr:cNvSpPr/>
      </xdr:nvSpPr>
      <xdr:spPr>
        <a:xfrm>
          <a:off x="1079500" y="98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35967</xdr:rowOff>
    </xdr:from>
    <xdr:ext cx="534377" cy="259045"/>
    <xdr:sp macro="" textlink="">
      <xdr:nvSpPr>
        <xdr:cNvPr id="148" name="テキスト ボックス 147"/>
        <xdr:cNvSpPr txBox="1"/>
      </xdr:nvSpPr>
      <xdr:spPr>
        <a:xfrm>
          <a:off x="863111" y="99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125794</xdr:rowOff>
    </xdr:from>
    <xdr:to>
      <xdr:col>6</xdr:col>
      <xdr:colOff>511175</xdr:colOff>
      <xdr:row>78</xdr:row>
      <xdr:rowOff>128003</xdr:rowOff>
    </xdr:to>
    <xdr:cxnSp macro="">
      <xdr:nvCxnSpPr>
        <xdr:cNvPr id="177" name="直線コネクタ 176"/>
        <xdr:cNvCxnSpPr/>
      </xdr:nvCxnSpPr>
      <xdr:spPr>
        <a:xfrm flipV="1">
          <a:off x="3797300" y="1349889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128003</xdr:rowOff>
    </xdr:from>
    <xdr:to>
      <xdr:col>5</xdr:col>
      <xdr:colOff>358775</xdr:colOff>
      <xdr:row>78</xdr:row>
      <xdr:rowOff>144653</xdr:rowOff>
    </xdr:to>
    <xdr:cxnSp macro="">
      <xdr:nvCxnSpPr>
        <xdr:cNvPr id="180" name="直線コネクタ 179"/>
        <xdr:cNvCxnSpPr/>
      </xdr:nvCxnSpPr>
      <xdr:spPr>
        <a:xfrm flipV="1">
          <a:off x="2908300" y="13501103"/>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133071</xdr:rowOff>
    </xdr:from>
    <xdr:to>
      <xdr:col>4</xdr:col>
      <xdr:colOff>155575</xdr:colOff>
      <xdr:row>78</xdr:row>
      <xdr:rowOff>144653</xdr:rowOff>
    </xdr:to>
    <xdr:cxnSp macro="">
      <xdr:nvCxnSpPr>
        <xdr:cNvPr id="183" name="直線コネクタ 182"/>
        <xdr:cNvCxnSpPr/>
      </xdr:nvCxnSpPr>
      <xdr:spPr>
        <a:xfrm>
          <a:off x="2019300" y="1350617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133071</xdr:rowOff>
    </xdr:from>
    <xdr:to>
      <xdr:col>2</xdr:col>
      <xdr:colOff>638175</xdr:colOff>
      <xdr:row>78</xdr:row>
      <xdr:rowOff>148806</xdr:rowOff>
    </xdr:to>
    <xdr:cxnSp macro="">
      <xdr:nvCxnSpPr>
        <xdr:cNvPr id="186" name="直線コネクタ 185"/>
        <xdr:cNvCxnSpPr/>
      </xdr:nvCxnSpPr>
      <xdr:spPr>
        <a:xfrm flipV="1">
          <a:off x="1130300" y="13506171"/>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74994</xdr:rowOff>
    </xdr:from>
    <xdr:to>
      <xdr:col>6</xdr:col>
      <xdr:colOff>561975</xdr:colOff>
      <xdr:row>79</xdr:row>
      <xdr:rowOff>5144</xdr:rowOff>
    </xdr:to>
    <xdr:sp macro="" textlink="">
      <xdr:nvSpPr>
        <xdr:cNvPr id="196" name="円/楕円 195"/>
        <xdr:cNvSpPr/>
      </xdr:nvSpPr>
      <xdr:spPr>
        <a:xfrm>
          <a:off x="45847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161371</xdr:rowOff>
    </xdr:from>
    <xdr:ext cx="469744" cy="259045"/>
    <xdr:sp macro="" textlink="">
      <xdr:nvSpPr>
        <xdr:cNvPr id="197" name="維持補修費該当値テキスト"/>
        <xdr:cNvSpPr txBox="1"/>
      </xdr:nvSpPr>
      <xdr:spPr>
        <a:xfrm>
          <a:off x="4686300" y="133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77203</xdr:rowOff>
    </xdr:from>
    <xdr:to>
      <xdr:col>5</xdr:col>
      <xdr:colOff>409575</xdr:colOff>
      <xdr:row>79</xdr:row>
      <xdr:rowOff>7353</xdr:rowOff>
    </xdr:to>
    <xdr:sp macro="" textlink="">
      <xdr:nvSpPr>
        <xdr:cNvPr id="198" name="円/楕円 197"/>
        <xdr:cNvSpPr/>
      </xdr:nvSpPr>
      <xdr:spPr>
        <a:xfrm>
          <a:off x="3746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169930</xdr:rowOff>
    </xdr:from>
    <xdr:ext cx="469744" cy="259045"/>
    <xdr:sp macro="" textlink="">
      <xdr:nvSpPr>
        <xdr:cNvPr id="199" name="テキスト ボックス 198"/>
        <xdr:cNvSpPr txBox="1"/>
      </xdr:nvSpPr>
      <xdr:spPr>
        <a:xfrm>
          <a:off x="3562427"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93853</xdr:rowOff>
    </xdr:from>
    <xdr:to>
      <xdr:col>4</xdr:col>
      <xdr:colOff>206375</xdr:colOff>
      <xdr:row>79</xdr:row>
      <xdr:rowOff>24003</xdr:rowOff>
    </xdr:to>
    <xdr:sp macro="" textlink="">
      <xdr:nvSpPr>
        <xdr:cNvPr id="200" name="円/楕円 199"/>
        <xdr:cNvSpPr/>
      </xdr:nvSpPr>
      <xdr:spPr>
        <a:xfrm>
          <a:off x="2857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15130</xdr:rowOff>
    </xdr:from>
    <xdr:ext cx="469744" cy="259045"/>
    <xdr:sp macro="" textlink="">
      <xdr:nvSpPr>
        <xdr:cNvPr id="201" name="テキスト ボックス 200"/>
        <xdr:cNvSpPr txBox="1"/>
      </xdr:nvSpPr>
      <xdr:spPr>
        <a:xfrm>
          <a:off x="2673427"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82271</xdr:rowOff>
    </xdr:from>
    <xdr:to>
      <xdr:col>3</xdr:col>
      <xdr:colOff>3175</xdr:colOff>
      <xdr:row>79</xdr:row>
      <xdr:rowOff>12421</xdr:rowOff>
    </xdr:to>
    <xdr:sp macro="" textlink="">
      <xdr:nvSpPr>
        <xdr:cNvPr id="202" name="円/楕円 201"/>
        <xdr:cNvSpPr/>
      </xdr:nvSpPr>
      <xdr:spPr>
        <a:xfrm>
          <a:off x="1968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3548</xdr:rowOff>
    </xdr:from>
    <xdr:ext cx="469744" cy="259045"/>
    <xdr:sp macro="" textlink="">
      <xdr:nvSpPr>
        <xdr:cNvPr id="203" name="テキスト ボックス 202"/>
        <xdr:cNvSpPr txBox="1"/>
      </xdr:nvSpPr>
      <xdr:spPr>
        <a:xfrm>
          <a:off x="1784427"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98006</xdr:rowOff>
    </xdr:from>
    <xdr:to>
      <xdr:col>1</xdr:col>
      <xdr:colOff>485775</xdr:colOff>
      <xdr:row>79</xdr:row>
      <xdr:rowOff>28156</xdr:rowOff>
    </xdr:to>
    <xdr:sp macro="" textlink="">
      <xdr:nvSpPr>
        <xdr:cNvPr id="204" name="円/楕円 203"/>
        <xdr:cNvSpPr/>
      </xdr:nvSpPr>
      <xdr:spPr>
        <a:xfrm>
          <a:off x="1079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19283</xdr:rowOff>
    </xdr:from>
    <xdr:ext cx="469744" cy="259045"/>
    <xdr:sp macro="" textlink="">
      <xdr:nvSpPr>
        <xdr:cNvPr id="205" name="テキスト ボックス 204"/>
        <xdr:cNvSpPr txBox="1"/>
      </xdr:nvSpPr>
      <xdr:spPr>
        <a:xfrm>
          <a:off x="895427"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74180</xdr:rowOff>
    </xdr:from>
    <xdr:to>
      <xdr:col>6</xdr:col>
      <xdr:colOff>511175</xdr:colOff>
      <xdr:row>95</xdr:row>
      <xdr:rowOff>109271</xdr:rowOff>
    </xdr:to>
    <xdr:cxnSp macro="">
      <xdr:nvCxnSpPr>
        <xdr:cNvPr id="235" name="直線コネクタ 234"/>
        <xdr:cNvCxnSpPr/>
      </xdr:nvCxnSpPr>
      <xdr:spPr>
        <a:xfrm flipV="1">
          <a:off x="3797300" y="16361930"/>
          <a:ext cx="8382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109271</xdr:rowOff>
    </xdr:from>
    <xdr:to>
      <xdr:col>5</xdr:col>
      <xdr:colOff>358775</xdr:colOff>
      <xdr:row>95</xdr:row>
      <xdr:rowOff>120066</xdr:rowOff>
    </xdr:to>
    <xdr:cxnSp macro="">
      <xdr:nvCxnSpPr>
        <xdr:cNvPr id="238" name="直線コネクタ 237"/>
        <xdr:cNvCxnSpPr/>
      </xdr:nvCxnSpPr>
      <xdr:spPr>
        <a:xfrm flipV="1">
          <a:off x="2908300" y="16397021"/>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120066</xdr:rowOff>
    </xdr:from>
    <xdr:to>
      <xdr:col>4</xdr:col>
      <xdr:colOff>155575</xdr:colOff>
      <xdr:row>96</xdr:row>
      <xdr:rowOff>8737</xdr:rowOff>
    </xdr:to>
    <xdr:cxnSp macro="">
      <xdr:nvCxnSpPr>
        <xdr:cNvPr id="241" name="直線コネクタ 240"/>
        <xdr:cNvCxnSpPr/>
      </xdr:nvCxnSpPr>
      <xdr:spPr>
        <a:xfrm flipV="1">
          <a:off x="2019300" y="16407816"/>
          <a:ext cx="8890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8737</xdr:rowOff>
    </xdr:from>
    <xdr:to>
      <xdr:col>2</xdr:col>
      <xdr:colOff>638175</xdr:colOff>
      <xdr:row>96</xdr:row>
      <xdr:rowOff>58001</xdr:rowOff>
    </xdr:to>
    <xdr:cxnSp macro="">
      <xdr:nvCxnSpPr>
        <xdr:cNvPr id="244" name="直線コネクタ 243"/>
        <xdr:cNvCxnSpPr/>
      </xdr:nvCxnSpPr>
      <xdr:spPr>
        <a:xfrm flipV="1">
          <a:off x="1130300" y="16467937"/>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23380</xdr:rowOff>
    </xdr:from>
    <xdr:to>
      <xdr:col>6</xdr:col>
      <xdr:colOff>561975</xdr:colOff>
      <xdr:row>95</xdr:row>
      <xdr:rowOff>124980</xdr:rowOff>
    </xdr:to>
    <xdr:sp macro="" textlink="">
      <xdr:nvSpPr>
        <xdr:cNvPr id="254" name="円/楕円 253"/>
        <xdr:cNvSpPr/>
      </xdr:nvSpPr>
      <xdr:spPr>
        <a:xfrm>
          <a:off x="4584700" y="16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46257</xdr:rowOff>
    </xdr:from>
    <xdr:ext cx="534377" cy="259045"/>
    <xdr:sp macro="" textlink="">
      <xdr:nvSpPr>
        <xdr:cNvPr id="255" name="扶助費該当値テキスト"/>
        <xdr:cNvSpPr txBox="1"/>
      </xdr:nvSpPr>
      <xdr:spPr>
        <a:xfrm>
          <a:off x="4686300" y="161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58471</xdr:rowOff>
    </xdr:from>
    <xdr:to>
      <xdr:col>5</xdr:col>
      <xdr:colOff>409575</xdr:colOff>
      <xdr:row>95</xdr:row>
      <xdr:rowOff>160071</xdr:rowOff>
    </xdr:to>
    <xdr:sp macro="" textlink="">
      <xdr:nvSpPr>
        <xdr:cNvPr id="256" name="円/楕円 255"/>
        <xdr:cNvSpPr/>
      </xdr:nvSpPr>
      <xdr:spPr>
        <a:xfrm>
          <a:off x="3746500" y="163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5148</xdr:rowOff>
    </xdr:from>
    <xdr:ext cx="534377" cy="259045"/>
    <xdr:sp macro="" textlink="">
      <xdr:nvSpPr>
        <xdr:cNvPr id="257" name="テキスト ボックス 256"/>
        <xdr:cNvSpPr txBox="1"/>
      </xdr:nvSpPr>
      <xdr:spPr>
        <a:xfrm>
          <a:off x="3530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69266</xdr:rowOff>
    </xdr:from>
    <xdr:to>
      <xdr:col>4</xdr:col>
      <xdr:colOff>206375</xdr:colOff>
      <xdr:row>95</xdr:row>
      <xdr:rowOff>170866</xdr:rowOff>
    </xdr:to>
    <xdr:sp macro="" textlink="">
      <xdr:nvSpPr>
        <xdr:cNvPr id="258" name="円/楕円 257"/>
        <xdr:cNvSpPr/>
      </xdr:nvSpPr>
      <xdr:spPr>
        <a:xfrm>
          <a:off x="2857500" y="163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15943</xdr:rowOff>
    </xdr:from>
    <xdr:ext cx="534377" cy="259045"/>
    <xdr:sp macro="" textlink="">
      <xdr:nvSpPr>
        <xdr:cNvPr id="259" name="テキスト ボックス 258"/>
        <xdr:cNvSpPr txBox="1"/>
      </xdr:nvSpPr>
      <xdr:spPr>
        <a:xfrm>
          <a:off x="2641111" y="161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129387</xdr:rowOff>
    </xdr:from>
    <xdr:to>
      <xdr:col>3</xdr:col>
      <xdr:colOff>3175</xdr:colOff>
      <xdr:row>96</xdr:row>
      <xdr:rowOff>59537</xdr:rowOff>
    </xdr:to>
    <xdr:sp macro="" textlink="">
      <xdr:nvSpPr>
        <xdr:cNvPr id="260" name="円/楕円 259"/>
        <xdr:cNvSpPr/>
      </xdr:nvSpPr>
      <xdr:spPr>
        <a:xfrm>
          <a:off x="1968500" y="164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76064</xdr:rowOff>
    </xdr:from>
    <xdr:ext cx="534377" cy="259045"/>
    <xdr:sp macro="" textlink="">
      <xdr:nvSpPr>
        <xdr:cNvPr id="261" name="テキスト ボックス 260"/>
        <xdr:cNvSpPr txBox="1"/>
      </xdr:nvSpPr>
      <xdr:spPr>
        <a:xfrm>
          <a:off x="1752111" y="1619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7201</xdr:rowOff>
    </xdr:from>
    <xdr:to>
      <xdr:col>1</xdr:col>
      <xdr:colOff>485775</xdr:colOff>
      <xdr:row>96</xdr:row>
      <xdr:rowOff>108801</xdr:rowOff>
    </xdr:to>
    <xdr:sp macro="" textlink="">
      <xdr:nvSpPr>
        <xdr:cNvPr id="262" name="円/楕円 261"/>
        <xdr:cNvSpPr/>
      </xdr:nvSpPr>
      <xdr:spPr>
        <a:xfrm>
          <a:off x="1079500" y="164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125328</xdr:rowOff>
    </xdr:from>
    <xdr:ext cx="534377" cy="259045"/>
    <xdr:sp macro="" textlink="">
      <xdr:nvSpPr>
        <xdr:cNvPr id="263" name="テキスト ボックス 262"/>
        <xdr:cNvSpPr txBox="1"/>
      </xdr:nvSpPr>
      <xdr:spPr>
        <a:xfrm>
          <a:off x="863111" y="162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136469</xdr:rowOff>
    </xdr:from>
    <xdr:to>
      <xdr:col>15</xdr:col>
      <xdr:colOff>180975</xdr:colOff>
      <xdr:row>37</xdr:row>
      <xdr:rowOff>3675</xdr:rowOff>
    </xdr:to>
    <xdr:cxnSp macro="">
      <xdr:nvCxnSpPr>
        <xdr:cNvPr id="292" name="直線コネクタ 291"/>
        <xdr:cNvCxnSpPr/>
      </xdr:nvCxnSpPr>
      <xdr:spPr>
        <a:xfrm flipV="1">
          <a:off x="9639300" y="6308669"/>
          <a:ext cx="8382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3675</xdr:rowOff>
    </xdr:from>
    <xdr:to>
      <xdr:col>14</xdr:col>
      <xdr:colOff>28575</xdr:colOff>
      <xdr:row>37</xdr:row>
      <xdr:rowOff>91763</xdr:rowOff>
    </xdr:to>
    <xdr:cxnSp macro="">
      <xdr:nvCxnSpPr>
        <xdr:cNvPr id="295" name="直線コネクタ 294"/>
        <xdr:cNvCxnSpPr/>
      </xdr:nvCxnSpPr>
      <xdr:spPr>
        <a:xfrm flipV="1">
          <a:off x="8750300" y="6347325"/>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83019</xdr:rowOff>
    </xdr:from>
    <xdr:to>
      <xdr:col>12</xdr:col>
      <xdr:colOff>511175</xdr:colOff>
      <xdr:row>37</xdr:row>
      <xdr:rowOff>91763</xdr:rowOff>
    </xdr:to>
    <xdr:cxnSp macro="">
      <xdr:nvCxnSpPr>
        <xdr:cNvPr id="298" name="直線コネクタ 297"/>
        <xdr:cNvCxnSpPr/>
      </xdr:nvCxnSpPr>
      <xdr:spPr>
        <a:xfrm>
          <a:off x="7861300" y="6426669"/>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83019</xdr:rowOff>
    </xdr:from>
    <xdr:to>
      <xdr:col>11</xdr:col>
      <xdr:colOff>307975</xdr:colOff>
      <xdr:row>37</xdr:row>
      <xdr:rowOff>92685</xdr:rowOff>
    </xdr:to>
    <xdr:cxnSp macro="">
      <xdr:nvCxnSpPr>
        <xdr:cNvPr id="301" name="直線コネクタ 300"/>
        <xdr:cNvCxnSpPr/>
      </xdr:nvCxnSpPr>
      <xdr:spPr>
        <a:xfrm flipV="1">
          <a:off x="6972300" y="6426669"/>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85669</xdr:rowOff>
    </xdr:from>
    <xdr:to>
      <xdr:col>15</xdr:col>
      <xdr:colOff>231775</xdr:colOff>
      <xdr:row>37</xdr:row>
      <xdr:rowOff>15819</xdr:rowOff>
    </xdr:to>
    <xdr:sp macro="" textlink="">
      <xdr:nvSpPr>
        <xdr:cNvPr id="311" name="円/楕円 310"/>
        <xdr:cNvSpPr/>
      </xdr:nvSpPr>
      <xdr:spPr>
        <a:xfrm>
          <a:off x="10426700" y="625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64096</xdr:rowOff>
    </xdr:from>
    <xdr:ext cx="599010" cy="259045"/>
    <xdr:sp macro="" textlink="">
      <xdr:nvSpPr>
        <xdr:cNvPr id="312" name="補助費等該当値テキスト"/>
        <xdr:cNvSpPr txBox="1"/>
      </xdr:nvSpPr>
      <xdr:spPr>
        <a:xfrm>
          <a:off x="10528300" y="623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124325</xdr:rowOff>
    </xdr:from>
    <xdr:to>
      <xdr:col>14</xdr:col>
      <xdr:colOff>79375</xdr:colOff>
      <xdr:row>37</xdr:row>
      <xdr:rowOff>54475</xdr:rowOff>
    </xdr:to>
    <xdr:sp macro="" textlink="">
      <xdr:nvSpPr>
        <xdr:cNvPr id="313" name="円/楕円 312"/>
        <xdr:cNvSpPr/>
      </xdr:nvSpPr>
      <xdr:spPr>
        <a:xfrm>
          <a:off x="9588500" y="6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45602</xdr:rowOff>
    </xdr:from>
    <xdr:ext cx="599010" cy="259045"/>
    <xdr:sp macro="" textlink="">
      <xdr:nvSpPr>
        <xdr:cNvPr id="314" name="テキスト ボックス 313"/>
        <xdr:cNvSpPr txBox="1"/>
      </xdr:nvSpPr>
      <xdr:spPr>
        <a:xfrm>
          <a:off x="9339794" y="638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40963</xdr:rowOff>
    </xdr:from>
    <xdr:to>
      <xdr:col>12</xdr:col>
      <xdr:colOff>561975</xdr:colOff>
      <xdr:row>37</xdr:row>
      <xdr:rowOff>142563</xdr:rowOff>
    </xdr:to>
    <xdr:sp macro="" textlink="">
      <xdr:nvSpPr>
        <xdr:cNvPr id="315" name="円/楕円 314"/>
        <xdr:cNvSpPr/>
      </xdr:nvSpPr>
      <xdr:spPr>
        <a:xfrm>
          <a:off x="8699500" y="63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133690</xdr:rowOff>
    </xdr:from>
    <xdr:ext cx="534377" cy="259045"/>
    <xdr:sp macro="" textlink="">
      <xdr:nvSpPr>
        <xdr:cNvPr id="316" name="テキスト ボックス 315"/>
        <xdr:cNvSpPr txBox="1"/>
      </xdr:nvSpPr>
      <xdr:spPr>
        <a:xfrm>
          <a:off x="8483111" y="64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32219</xdr:rowOff>
    </xdr:from>
    <xdr:to>
      <xdr:col>11</xdr:col>
      <xdr:colOff>358775</xdr:colOff>
      <xdr:row>37</xdr:row>
      <xdr:rowOff>133819</xdr:rowOff>
    </xdr:to>
    <xdr:sp macro="" textlink="">
      <xdr:nvSpPr>
        <xdr:cNvPr id="317" name="円/楕円 316"/>
        <xdr:cNvSpPr/>
      </xdr:nvSpPr>
      <xdr:spPr>
        <a:xfrm>
          <a:off x="7810500" y="63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124946</xdr:rowOff>
    </xdr:from>
    <xdr:ext cx="534377" cy="259045"/>
    <xdr:sp macro="" textlink="">
      <xdr:nvSpPr>
        <xdr:cNvPr id="318" name="テキスト ボックス 317"/>
        <xdr:cNvSpPr txBox="1"/>
      </xdr:nvSpPr>
      <xdr:spPr>
        <a:xfrm>
          <a:off x="7594111" y="64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41885</xdr:rowOff>
    </xdr:from>
    <xdr:to>
      <xdr:col>10</xdr:col>
      <xdr:colOff>155575</xdr:colOff>
      <xdr:row>37</xdr:row>
      <xdr:rowOff>143485</xdr:rowOff>
    </xdr:to>
    <xdr:sp macro="" textlink="">
      <xdr:nvSpPr>
        <xdr:cNvPr id="319" name="円/楕円 318"/>
        <xdr:cNvSpPr/>
      </xdr:nvSpPr>
      <xdr:spPr>
        <a:xfrm>
          <a:off x="6921500" y="63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134611</xdr:rowOff>
    </xdr:from>
    <xdr:ext cx="534377" cy="259045"/>
    <xdr:sp macro="" textlink="">
      <xdr:nvSpPr>
        <xdr:cNvPr id="320" name="テキスト ボックス 319"/>
        <xdr:cNvSpPr txBox="1"/>
      </xdr:nvSpPr>
      <xdr:spPr>
        <a:xfrm>
          <a:off x="6705111" y="64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391</xdr:rowOff>
    </xdr:from>
    <xdr:to>
      <xdr:col>15</xdr:col>
      <xdr:colOff>180975</xdr:colOff>
      <xdr:row>59</xdr:row>
      <xdr:rowOff>5279</xdr:rowOff>
    </xdr:to>
    <xdr:cxnSp macro="">
      <xdr:nvCxnSpPr>
        <xdr:cNvPr id="349" name="直線コネクタ 348"/>
        <xdr:cNvCxnSpPr/>
      </xdr:nvCxnSpPr>
      <xdr:spPr>
        <a:xfrm>
          <a:off x="9639300" y="10115941"/>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90206</xdr:rowOff>
    </xdr:from>
    <xdr:to>
      <xdr:col>14</xdr:col>
      <xdr:colOff>28575</xdr:colOff>
      <xdr:row>59</xdr:row>
      <xdr:rowOff>391</xdr:rowOff>
    </xdr:to>
    <xdr:cxnSp macro="">
      <xdr:nvCxnSpPr>
        <xdr:cNvPr id="352" name="直線コネクタ 351"/>
        <xdr:cNvCxnSpPr/>
      </xdr:nvCxnSpPr>
      <xdr:spPr>
        <a:xfrm>
          <a:off x="8750300" y="10034306"/>
          <a:ext cx="889000" cy="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90206</xdr:rowOff>
    </xdr:from>
    <xdr:to>
      <xdr:col>12</xdr:col>
      <xdr:colOff>511175</xdr:colOff>
      <xdr:row>58</xdr:row>
      <xdr:rowOff>114695</xdr:rowOff>
    </xdr:to>
    <xdr:cxnSp macro="">
      <xdr:nvCxnSpPr>
        <xdr:cNvPr id="355" name="直線コネクタ 354"/>
        <xdr:cNvCxnSpPr/>
      </xdr:nvCxnSpPr>
      <xdr:spPr>
        <a:xfrm flipV="1">
          <a:off x="7861300" y="10034306"/>
          <a:ext cx="889000" cy="2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114695</xdr:rowOff>
    </xdr:from>
    <xdr:to>
      <xdr:col>11</xdr:col>
      <xdr:colOff>307975</xdr:colOff>
      <xdr:row>58</xdr:row>
      <xdr:rowOff>147204</xdr:rowOff>
    </xdr:to>
    <xdr:cxnSp macro="">
      <xdr:nvCxnSpPr>
        <xdr:cNvPr id="358" name="直線コネクタ 357"/>
        <xdr:cNvCxnSpPr/>
      </xdr:nvCxnSpPr>
      <xdr:spPr>
        <a:xfrm flipV="1">
          <a:off x="6972300" y="10058795"/>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125929</xdr:rowOff>
    </xdr:from>
    <xdr:to>
      <xdr:col>15</xdr:col>
      <xdr:colOff>231775</xdr:colOff>
      <xdr:row>59</xdr:row>
      <xdr:rowOff>56079</xdr:rowOff>
    </xdr:to>
    <xdr:sp macro="" textlink="">
      <xdr:nvSpPr>
        <xdr:cNvPr id="368" name="円/楕円 367"/>
        <xdr:cNvSpPr/>
      </xdr:nvSpPr>
      <xdr:spPr>
        <a:xfrm>
          <a:off x="10426700" y="100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121041</xdr:rowOff>
    </xdr:from>
    <xdr:to>
      <xdr:col>14</xdr:col>
      <xdr:colOff>79375</xdr:colOff>
      <xdr:row>59</xdr:row>
      <xdr:rowOff>51191</xdr:rowOff>
    </xdr:to>
    <xdr:sp macro="" textlink="">
      <xdr:nvSpPr>
        <xdr:cNvPr id="370" name="円/楕円 369"/>
        <xdr:cNvSpPr/>
      </xdr:nvSpPr>
      <xdr:spPr>
        <a:xfrm>
          <a:off x="9588500" y="100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42318</xdr:rowOff>
    </xdr:from>
    <xdr:ext cx="534377" cy="259045"/>
    <xdr:sp macro="" textlink="">
      <xdr:nvSpPr>
        <xdr:cNvPr id="371" name="テキスト ボックス 370"/>
        <xdr:cNvSpPr txBox="1"/>
      </xdr:nvSpPr>
      <xdr:spPr>
        <a:xfrm>
          <a:off x="9372111" y="1015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39406</xdr:rowOff>
    </xdr:from>
    <xdr:to>
      <xdr:col>12</xdr:col>
      <xdr:colOff>561975</xdr:colOff>
      <xdr:row>58</xdr:row>
      <xdr:rowOff>141006</xdr:rowOff>
    </xdr:to>
    <xdr:sp macro="" textlink="">
      <xdr:nvSpPr>
        <xdr:cNvPr id="372" name="円/楕円 371"/>
        <xdr:cNvSpPr/>
      </xdr:nvSpPr>
      <xdr:spPr>
        <a:xfrm>
          <a:off x="8699500" y="99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157533</xdr:rowOff>
    </xdr:from>
    <xdr:ext cx="599010" cy="259045"/>
    <xdr:sp macro="" textlink="">
      <xdr:nvSpPr>
        <xdr:cNvPr id="373" name="テキスト ボックス 372"/>
        <xdr:cNvSpPr txBox="1"/>
      </xdr:nvSpPr>
      <xdr:spPr>
        <a:xfrm>
          <a:off x="8450794" y="97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63895</xdr:rowOff>
    </xdr:from>
    <xdr:to>
      <xdr:col>11</xdr:col>
      <xdr:colOff>358775</xdr:colOff>
      <xdr:row>58</xdr:row>
      <xdr:rowOff>165495</xdr:rowOff>
    </xdr:to>
    <xdr:sp macro="" textlink="">
      <xdr:nvSpPr>
        <xdr:cNvPr id="374" name="円/楕円 373"/>
        <xdr:cNvSpPr/>
      </xdr:nvSpPr>
      <xdr:spPr>
        <a:xfrm>
          <a:off x="7810500" y="100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156622</xdr:rowOff>
    </xdr:from>
    <xdr:ext cx="599010" cy="259045"/>
    <xdr:sp macro="" textlink="">
      <xdr:nvSpPr>
        <xdr:cNvPr id="375" name="テキスト ボックス 374"/>
        <xdr:cNvSpPr txBox="1"/>
      </xdr:nvSpPr>
      <xdr:spPr>
        <a:xfrm>
          <a:off x="7561794" y="101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96404</xdr:rowOff>
    </xdr:from>
    <xdr:to>
      <xdr:col>10</xdr:col>
      <xdr:colOff>155575</xdr:colOff>
      <xdr:row>59</xdr:row>
      <xdr:rowOff>26554</xdr:rowOff>
    </xdr:to>
    <xdr:sp macro="" textlink="">
      <xdr:nvSpPr>
        <xdr:cNvPr id="376" name="円/楕円 375"/>
        <xdr:cNvSpPr/>
      </xdr:nvSpPr>
      <xdr:spPr>
        <a:xfrm>
          <a:off x="6921500" y="100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17681</xdr:rowOff>
    </xdr:from>
    <xdr:ext cx="534377" cy="259045"/>
    <xdr:sp macro="" textlink="">
      <xdr:nvSpPr>
        <xdr:cNvPr id="377" name="テキスト ボックス 376"/>
        <xdr:cNvSpPr txBox="1"/>
      </xdr:nvSpPr>
      <xdr:spPr>
        <a:xfrm>
          <a:off x="6705111" y="101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102896</xdr:rowOff>
    </xdr:from>
    <xdr:to>
      <xdr:col>15</xdr:col>
      <xdr:colOff>180975</xdr:colOff>
      <xdr:row>78</xdr:row>
      <xdr:rowOff>129688</xdr:rowOff>
    </xdr:to>
    <xdr:cxnSp macro="">
      <xdr:nvCxnSpPr>
        <xdr:cNvPr id="404" name="直線コネクタ 403"/>
        <xdr:cNvCxnSpPr/>
      </xdr:nvCxnSpPr>
      <xdr:spPr>
        <a:xfrm>
          <a:off x="9639300" y="1347599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89937</xdr:rowOff>
    </xdr:from>
    <xdr:to>
      <xdr:col>14</xdr:col>
      <xdr:colOff>28575</xdr:colOff>
      <xdr:row>78</xdr:row>
      <xdr:rowOff>102896</xdr:rowOff>
    </xdr:to>
    <xdr:cxnSp macro="">
      <xdr:nvCxnSpPr>
        <xdr:cNvPr id="407" name="直線コネクタ 406"/>
        <xdr:cNvCxnSpPr/>
      </xdr:nvCxnSpPr>
      <xdr:spPr>
        <a:xfrm>
          <a:off x="8750300" y="13463037"/>
          <a:ext cx="8890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78888</xdr:rowOff>
    </xdr:from>
    <xdr:to>
      <xdr:col>15</xdr:col>
      <xdr:colOff>231775</xdr:colOff>
      <xdr:row>79</xdr:row>
      <xdr:rowOff>9038</xdr:rowOff>
    </xdr:to>
    <xdr:sp macro="" textlink="">
      <xdr:nvSpPr>
        <xdr:cNvPr id="417" name="円/楕円 416"/>
        <xdr:cNvSpPr/>
      </xdr:nvSpPr>
      <xdr:spPr>
        <a:xfrm>
          <a:off x="10426700" y="134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534377" cy="259045"/>
    <xdr:sp macro="" textlink="">
      <xdr:nvSpPr>
        <xdr:cNvPr id="418" name="普通建設事業費 （ うち新規整備　）該当値テキスト"/>
        <xdr:cNvSpPr txBox="1"/>
      </xdr:nvSpPr>
      <xdr:spPr>
        <a:xfrm>
          <a:off x="10528300" y="134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52096</xdr:rowOff>
    </xdr:from>
    <xdr:to>
      <xdr:col>14</xdr:col>
      <xdr:colOff>79375</xdr:colOff>
      <xdr:row>78</xdr:row>
      <xdr:rowOff>153696</xdr:rowOff>
    </xdr:to>
    <xdr:sp macro="" textlink="">
      <xdr:nvSpPr>
        <xdr:cNvPr id="419" name="円/楕円 418"/>
        <xdr:cNvSpPr/>
      </xdr:nvSpPr>
      <xdr:spPr>
        <a:xfrm>
          <a:off x="9588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170223</xdr:rowOff>
    </xdr:from>
    <xdr:ext cx="534377" cy="259045"/>
    <xdr:sp macro="" textlink="">
      <xdr:nvSpPr>
        <xdr:cNvPr id="420" name="テキスト ボックス 419"/>
        <xdr:cNvSpPr txBox="1"/>
      </xdr:nvSpPr>
      <xdr:spPr>
        <a:xfrm>
          <a:off x="9372111" y="132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39137</xdr:rowOff>
    </xdr:from>
    <xdr:to>
      <xdr:col>12</xdr:col>
      <xdr:colOff>561975</xdr:colOff>
      <xdr:row>78</xdr:row>
      <xdr:rowOff>140737</xdr:rowOff>
    </xdr:to>
    <xdr:sp macro="" textlink="">
      <xdr:nvSpPr>
        <xdr:cNvPr id="421" name="円/楕円 420"/>
        <xdr:cNvSpPr/>
      </xdr:nvSpPr>
      <xdr:spPr>
        <a:xfrm>
          <a:off x="8699500" y="134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131864</xdr:rowOff>
    </xdr:from>
    <xdr:ext cx="534377" cy="259045"/>
    <xdr:sp macro="" textlink="">
      <xdr:nvSpPr>
        <xdr:cNvPr id="422" name="テキスト ボックス 421"/>
        <xdr:cNvSpPr txBox="1"/>
      </xdr:nvSpPr>
      <xdr:spPr>
        <a:xfrm>
          <a:off x="8483111" y="135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18497</xdr:rowOff>
    </xdr:from>
    <xdr:to>
      <xdr:col>15</xdr:col>
      <xdr:colOff>180975</xdr:colOff>
      <xdr:row>97</xdr:row>
      <xdr:rowOff>137151</xdr:rowOff>
    </xdr:to>
    <xdr:cxnSp macro="">
      <xdr:nvCxnSpPr>
        <xdr:cNvPr id="447" name="直線コネクタ 446"/>
        <xdr:cNvCxnSpPr/>
      </xdr:nvCxnSpPr>
      <xdr:spPr>
        <a:xfrm flipV="1">
          <a:off x="9639300" y="16649147"/>
          <a:ext cx="8382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5998</xdr:rowOff>
    </xdr:from>
    <xdr:to>
      <xdr:col>14</xdr:col>
      <xdr:colOff>28575</xdr:colOff>
      <xdr:row>97</xdr:row>
      <xdr:rowOff>137151</xdr:rowOff>
    </xdr:to>
    <xdr:cxnSp macro="">
      <xdr:nvCxnSpPr>
        <xdr:cNvPr id="450" name="直線コネクタ 449"/>
        <xdr:cNvCxnSpPr/>
      </xdr:nvCxnSpPr>
      <xdr:spPr>
        <a:xfrm>
          <a:off x="8750300" y="16293748"/>
          <a:ext cx="889000" cy="4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139394</xdr:rowOff>
    </xdr:from>
    <xdr:ext cx="534377" cy="259045"/>
    <xdr:sp macro="" textlink="">
      <xdr:nvSpPr>
        <xdr:cNvPr id="454" name="テキスト ボックス 453"/>
        <xdr:cNvSpPr txBox="1"/>
      </xdr:nvSpPr>
      <xdr:spPr>
        <a:xfrm>
          <a:off x="8483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139147</xdr:rowOff>
    </xdr:from>
    <xdr:to>
      <xdr:col>15</xdr:col>
      <xdr:colOff>231775</xdr:colOff>
      <xdr:row>97</xdr:row>
      <xdr:rowOff>69297</xdr:rowOff>
    </xdr:to>
    <xdr:sp macro="" textlink="">
      <xdr:nvSpPr>
        <xdr:cNvPr id="460" name="円/楕円 459"/>
        <xdr:cNvSpPr/>
      </xdr:nvSpPr>
      <xdr:spPr>
        <a:xfrm>
          <a:off x="10426700" y="165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117574</xdr:rowOff>
    </xdr:from>
    <xdr:ext cx="534377" cy="259045"/>
    <xdr:sp macro="" textlink="">
      <xdr:nvSpPr>
        <xdr:cNvPr id="461" name="普通建設事業費 （ うち更新整備　）該当値テキスト"/>
        <xdr:cNvSpPr txBox="1"/>
      </xdr:nvSpPr>
      <xdr:spPr>
        <a:xfrm>
          <a:off x="10528300" y="165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86351</xdr:rowOff>
    </xdr:from>
    <xdr:to>
      <xdr:col>14</xdr:col>
      <xdr:colOff>79375</xdr:colOff>
      <xdr:row>98</xdr:row>
      <xdr:rowOff>16501</xdr:rowOff>
    </xdr:to>
    <xdr:sp macro="" textlink="">
      <xdr:nvSpPr>
        <xdr:cNvPr id="462" name="円/楕円 461"/>
        <xdr:cNvSpPr/>
      </xdr:nvSpPr>
      <xdr:spPr>
        <a:xfrm>
          <a:off x="9588500" y="167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7628</xdr:rowOff>
    </xdr:from>
    <xdr:ext cx="534377" cy="259045"/>
    <xdr:sp macro="" textlink="">
      <xdr:nvSpPr>
        <xdr:cNvPr id="463" name="テキスト ボックス 462"/>
        <xdr:cNvSpPr txBox="1"/>
      </xdr:nvSpPr>
      <xdr:spPr>
        <a:xfrm>
          <a:off x="9372111" y="168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126648</xdr:rowOff>
    </xdr:from>
    <xdr:to>
      <xdr:col>12</xdr:col>
      <xdr:colOff>561975</xdr:colOff>
      <xdr:row>95</xdr:row>
      <xdr:rowOff>56798</xdr:rowOff>
    </xdr:to>
    <xdr:sp macro="" textlink="">
      <xdr:nvSpPr>
        <xdr:cNvPr id="464" name="円/楕円 463"/>
        <xdr:cNvSpPr/>
      </xdr:nvSpPr>
      <xdr:spPr>
        <a:xfrm>
          <a:off x="8699500" y="1624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73325</xdr:rowOff>
    </xdr:from>
    <xdr:ext cx="534377" cy="259045"/>
    <xdr:sp macro="" textlink="">
      <xdr:nvSpPr>
        <xdr:cNvPr id="465" name="テキスト ボックス 464"/>
        <xdr:cNvSpPr txBox="1"/>
      </xdr:nvSpPr>
      <xdr:spPr>
        <a:xfrm>
          <a:off x="8483111" y="16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148021</xdr:rowOff>
    </xdr:from>
    <xdr:to>
      <xdr:col>23</xdr:col>
      <xdr:colOff>517525</xdr:colOff>
      <xdr:row>39</xdr:row>
      <xdr:rowOff>44442</xdr:rowOff>
    </xdr:to>
    <xdr:cxnSp macro="">
      <xdr:nvCxnSpPr>
        <xdr:cNvPr id="494" name="直線コネクタ 493"/>
        <xdr:cNvCxnSpPr/>
      </xdr:nvCxnSpPr>
      <xdr:spPr>
        <a:xfrm flipV="1">
          <a:off x="15481300" y="6663121"/>
          <a:ext cx="838200" cy="6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44442</xdr:rowOff>
    </xdr:from>
    <xdr:to>
      <xdr:col>22</xdr:col>
      <xdr:colOff>365125</xdr:colOff>
      <xdr:row>39</xdr:row>
      <xdr:rowOff>44442</xdr:rowOff>
    </xdr:to>
    <xdr:cxnSp macro="">
      <xdr:nvCxnSpPr>
        <xdr:cNvPr id="497" name="直線コネクタ 496"/>
        <xdr:cNvCxnSpPr/>
      </xdr:nvCxnSpPr>
      <xdr:spPr>
        <a:xfrm>
          <a:off x="14592300" y="6730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44442</xdr:rowOff>
    </xdr:from>
    <xdr:to>
      <xdr:col>21</xdr:col>
      <xdr:colOff>161925</xdr:colOff>
      <xdr:row>39</xdr:row>
      <xdr:rowOff>44442</xdr:rowOff>
    </xdr:to>
    <xdr:cxnSp macro="">
      <xdr:nvCxnSpPr>
        <xdr:cNvPr id="500" name="直線コネクタ 499"/>
        <xdr:cNvCxnSpPr/>
      </xdr:nvCxnSpPr>
      <xdr:spPr>
        <a:xfrm>
          <a:off x="13703300" y="6730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43147</xdr:rowOff>
    </xdr:from>
    <xdr:to>
      <xdr:col>19</xdr:col>
      <xdr:colOff>644525</xdr:colOff>
      <xdr:row>39</xdr:row>
      <xdr:rowOff>44442</xdr:rowOff>
    </xdr:to>
    <xdr:cxnSp macro="">
      <xdr:nvCxnSpPr>
        <xdr:cNvPr id="503" name="直線コネクタ 502"/>
        <xdr:cNvCxnSpPr/>
      </xdr:nvCxnSpPr>
      <xdr:spPr>
        <a:xfrm>
          <a:off x="12814300" y="672969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97221</xdr:rowOff>
    </xdr:from>
    <xdr:to>
      <xdr:col>23</xdr:col>
      <xdr:colOff>568325</xdr:colOff>
      <xdr:row>39</xdr:row>
      <xdr:rowOff>27371</xdr:rowOff>
    </xdr:to>
    <xdr:sp macro="" textlink="">
      <xdr:nvSpPr>
        <xdr:cNvPr id="513" name="円/楕円 512"/>
        <xdr:cNvSpPr/>
      </xdr:nvSpPr>
      <xdr:spPr>
        <a:xfrm>
          <a:off x="16268700" y="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165092</xdr:rowOff>
    </xdr:from>
    <xdr:to>
      <xdr:col>22</xdr:col>
      <xdr:colOff>415925</xdr:colOff>
      <xdr:row>39</xdr:row>
      <xdr:rowOff>95242</xdr:rowOff>
    </xdr:to>
    <xdr:sp macro="" textlink="">
      <xdr:nvSpPr>
        <xdr:cNvPr id="515" name="円/楕円 514"/>
        <xdr:cNvSpPr/>
      </xdr:nvSpPr>
      <xdr:spPr>
        <a:xfrm>
          <a:off x="15430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86369</xdr:rowOff>
    </xdr:from>
    <xdr:ext cx="249299" cy="259045"/>
    <xdr:sp macro="" textlink="">
      <xdr:nvSpPr>
        <xdr:cNvPr id="516" name="テキスト ボックス 515"/>
        <xdr:cNvSpPr txBox="1"/>
      </xdr:nvSpPr>
      <xdr:spPr>
        <a:xfrm>
          <a:off x="15356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165092</xdr:rowOff>
    </xdr:from>
    <xdr:to>
      <xdr:col>21</xdr:col>
      <xdr:colOff>212725</xdr:colOff>
      <xdr:row>39</xdr:row>
      <xdr:rowOff>95242</xdr:rowOff>
    </xdr:to>
    <xdr:sp macro="" textlink="">
      <xdr:nvSpPr>
        <xdr:cNvPr id="517" name="円/楕円 516"/>
        <xdr:cNvSpPr/>
      </xdr:nvSpPr>
      <xdr:spPr>
        <a:xfrm>
          <a:off x="14541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86369</xdr:rowOff>
    </xdr:from>
    <xdr:ext cx="249299" cy="259045"/>
    <xdr:sp macro="" textlink="">
      <xdr:nvSpPr>
        <xdr:cNvPr id="518" name="テキスト ボックス 517"/>
        <xdr:cNvSpPr txBox="1"/>
      </xdr:nvSpPr>
      <xdr:spPr>
        <a:xfrm>
          <a:off x="14467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165092</xdr:rowOff>
    </xdr:from>
    <xdr:to>
      <xdr:col>20</xdr:col>
      <xdr:colOff>9525</xdr:colOff>
      <xdr:row>39</xdr:row>
      <xdr:rowOff>95242</xdr:rowOff>
    </xdr:to>
    <xdr:sp macro="" textlink="">
      <xdr:nvSpPr>
        <xdr:cNvPr id="519" name="円/楕円 518"/>
        <xdr:cNvSpPr/>
      </xdr:nvSpPr>
      <xdr:spPr>
        <a:xfrm>
          <a:off x="13652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86369</xdr:rowOff>
    </xdr:from>
    <xdr:ext cx="249299" cy="259045"/>
    <xdr:sp macro="" textlink="">
      <xdr:nvSpPr>
        <xdr:cNvPr id="520" name="テキスト ボックス 519"/>
        <xdr:cNvSpPr txBox="1"/>
      </xdr:nvSpPr>
      <xdr:spPr>
        <a:xfrm>
          <a:off x="13578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163797</xdr:rowOff>
    </xdr:from>
    <xdr:to>
      <xdr:col>18</xdr:col>
      <xdr:colOff>492125</xdr:colOff>
      <xdr:row>39</xdr:row>
      <xdr:rowOff>93947</xdr:rowOff>
    </xdr:to>
    <xdr:sp macro="" textlink="">
      <xdr:nvSpPr>
        <xdr:cNvPr id="521" name="円/楕円 520"/>
        <xdr:cNvSpPr/>
      </xdr:nvSpPr>
      <xdr:spPr>
        <a:xfrm>
          <a:off x="12763500" y="66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85074</xdr:rowOff>
    </xdr:from>
    <xdr:ext cx="378565" cy="259045"/>
    <xdr:sp macro="" textlink="">
      <xdr:nvSpPr>
        <xdr:cNvPr id="522" name="テキスト ボックス 521"/>
        <xdr:cNvSpPr txBox="1"/>
      </xdr:nvSpPr>
      <xdr:spPr>
        <a:xfrm>
          <a:off x="12625017" y="6771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54108</xdr:rowOff>
    </xdr:from>
    <xdr:to>
      <xdr:col>23</xdr:col>
      <xdr:colOff>517525</xdr:colOff>
      <xdr:row>77</xdr:row>
      <xdr:rowOff>90624</xdr:rowOff>
    </xdr:to>
    <xdr:cxnSp macro="">
      <xdr:nvCxnSpPr>
        <xdr:cNvPr id="598" name="直線コネクタ 597"/>
        <xdr:cNvCxnSpPr/>
      </xdr:nvCxnSpPr>
      <xdr:spPr>
        <a:xfrm flipV="1">
          <a:off x="15481300" y="13255758"/>
          <a:ext cx="838200" cy="3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90624</xdr:rowOff>
    </xdr:from>
    <xdr:to>
      <xdr:col>22</xdr:col>
      <xdr:colOff>365125</xdr:colOff>
      <xdr:row>77</xdr:row>
      <xdr:rowOff>114998</xdr:rowOff>
    </xdr:to>
    <xdr:cxnSp macro="">
      <xdr:nvCxnSpPr>
        <xdr:cNvPr id="601" name="直線コネクタ 600"/>
        <xdr:cNvCxnSpPr/>
      </xdr:nvCxnSpPr>
      <xdr:spPr>
        <a:xfrm flipV="1">
          <a:off x="14592300" y="13292274"/>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114998</xdr:rowOff>
    </xdr:from>
    <xdr:to>
      <xdr:col>21</xdr:col>
      <xdr:colOff>161925</xdr:colOff>
      <xdr:row>77</xdr:row>
      <xdr:rowOff>120081</xdr:rowOff>
    </xdr:to>
    <xdr:cxnSp macro="">
      <xdr:nvCxnSpPr>
        <xdr:cNvPr id="604" name="直線コネクタ 603"/>
        <xdr:cNvCxnSpPr/>
      </xdr:nvCxnSpPr>
      <xdr:spPr>
        <a:xfrm flipV="1">
          <a:off x="13703300" y="13316648"/>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118436</xdr:rowOff>
    </xdr:from>
    <xdr:to>
      <xdr:col>19</xdr:col>
      <xdr:colOff>644525</xdr:colOff>
      <xdr:row>77</xdr:row>
      <xdr:rowOff>120081</xdr:rowOff>
    </xdr:to>
    <xdr:cxnSp macro="">
      <xdr:nvCxnSpPr>
        <xdr:cNvPr id="607" name="直線コネクタ 606"/>
        <xdr:cNvCxnSpPr/>
      </xdr:nvCxnSpPr>
      <xdr:spPr>
        <a:xfrm>
          <a:off x="12814300" y="1332008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3308</xdr:rowOff>
    </xdr:from>
    <xdr:to>
      <xdr:col>23</xdr:col>
      <xdr:colOff>568325</xdr:colOff>
      <xdr:row>77</xdr:row>
      <xdr:rowOff>104908</xdr:rowOff>
    </xdr:to>
    <xdr:sp macro="" textlink="">
      <xdr:nvSpPr>
        <xdr:cNvPr id="617" name="円/楕円 616"/>
        <xdr:cNvSpPr/>
      </xdr:nvSpPr>
      <xdr:spPr>
        <a:xfrm>
          <a:off x="16268700" y="132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153185</xdr:rowOff>
    </xdr:from>
    <xdr:ext cx="534377" cy="259045"/>
    <xdr:sp macro="" textlink="">
      <xdr:nvSpPr>
        <xdr:cNvPr id="618" name="公債費該当値テキスト"/>
        <xdr:cNvSpPr txBox="1"/>
      </xdr:nvSpPr>
      <xdr:spPr>
        <a:xfrm>
          <a:off x="16370300"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39824</xdr:rowOff>
    </xdr:from>
    <xdr:to>
      <xdr:col>22</xdr:col>
      <xdr:colOff>415925</xdr:colOff>
      <xdr:row>77</xdr:row>
      <xdr:rowOff>141424</xdr:rowOff>
    </xdr:to>
    <xdr:sp macro="" textlink="">
      <xdr:nvSpPr>
        <xdr:cNvPr id="619" name="円/楕円 618"/>
        <xdr:cNvSpPr/>
      </xdr:nvSpPr>
      <xdr:spPr>
        <a:xfrm>
          <a:off x="15430500" y="132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132551</xdr:rowOff>
    </xdr:from>
    <xdr:ext cx="534377" cy="259045"/>
    <xdr:sp macro="" textlink="">
      <xdr:nvSpPr>
        <xdr:cNvPr id="620" name="テキスト ボックス 619"/>
        <xdr:cNvSpPr txBox="1"/>
      </xdr:nvSpPr>
      <xdr:spPr>
        <a:xfrm>
          <a:off x="15214111" y="133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64198</xdr:rowOff>
    </xdr:from>
    <xdr:to>
      <xdr:col>21</xdr:col>
      <xdr:colOff>212725</xdr:colOff>
      <xdr:row>77</xdr:row>
      <xdr:rowOff>165798</xdr:rowOff>
    </xdr:to>
    <xdr:sp macro="" textlink="">
      <xdr:nvSpPr>
        <xdr:cNvPr id="621" name="円/楕円 620"/>
        <xdr:cNvSpPr/>
      </xdr:nvSpPr>
      <xdr:spPr>
        <a:xfrm>
          <a:off x="14541500" y="132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156925</xdr:rowOff>
    </xdr:from>
    <xdr:ext cx="534377" cy="259045"/>
    <xdr:sp macro="" textlink="">
      <xdr:nvSpPr>
        <xdr:cNvPr id="622" name="テキスト ボックス 621"/>
        <xdr:cNvSpPr txBox="1"/>
      </xdr:nvSpPr>
      <xdr:spPr>
        <a:xfrm>
          <a:off x="14325111" y="1335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69281</xdr:rowOff>
    </xdr:from>
    <xdr:to>
      <xdr:col>20</xdr:col>
      <xdr:colOff>9525</xdr:colOff>
      <xdr:row>77</xdr:row>
      <xdr:rowOff>170881</xdr:rowOff>
    </xdr:to>
    <xdr:sp macro="" textlink="">
      <xdr:nvSpPr>
        <xdr:cNvPr id="623" name="円/楕円 622"/>
        <xdr:cNvSpPr/>
      </xdr:nvSpPr>
      <xdr:spPr>
        <a:xfrm>
          <a:off x="13652500" y="132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162008</xdr:rowOff>
    </xdr:from>
    <xdr:ext cx="534377" cy="259045"/>
    <xdr:sp macro="" textlink="">
      <xdr:nvSpPr>
        <xdr:cNvPr id="624" name="テキスト ボックス 623"/>
        <xdr:cNvSpPr txBox="1"/>
      </xdr:nvSpPr>
      <xdr:spPr>
        <a:xfrm>
          <a:off x="13436111" y="133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67636</xdr:rowOff>
    </xdr:from>
    <xdr:to>
      <xdr:col>18</xdr:col>
      <xdr:colOff>492125</xdr:colOff>
      <xdr:row>77</xdr:row>
      <xdr:rowOff>169236</xdr:rowOff>
    </xdr:to>
    <xdr:sp macro="" textlink="">
      <xdr:nvSpPr>
        <xdr:cNvPr id="625" name="円/楕円 624"/>
        <xdr:cNvSpPr/>
      </xdr:nvSpPr>
      <xdr:spPr>
        <a:xfrm>
          <a:off x="12763500" y="132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160363</xdr:rowOff>
    </xdr:from>
    <xdr:ext cx="534377" cy="259045"/>
    <xdr:sp macro="" textlink="">
      <xdr:nvSpPr>
        <xdr:cNvPr id="626" name="テキスト ボックス 625"/>
        <xdr:cNvSpPr txBox="1"/>
      </xdr:nvSpPr>
      <xdr:spPr>
        <a:xfrm>
          <a:off x="12547111" y="133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33065</xdr:rowOff>
    </xdr:from>
    <xdr:to>
      <xdr:col>23</xdr:col>
      <xdr:colOff>517525</xdr:colOff>
      <xdr:row>99</xdr:row>
      <xdr:rowOff>96551</xdr:rowOff>
    </xdr:to>
    <xdr:cxnSp macro="">
      <xdr:nvCxnSpPr>
        <xdr:cNvPr id="657" name="直線コネクタ 656"/>
        <xdr:cNvCxnSpPr/>
      </xdr:nvCxnSpPr>
      <xdr:spPr>
        <a:xfrm flipV="1">
          <a:off x="15481300" y="17006615"/>
          <a:ext cx="8382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96459</xdr:rowOff>
    </xdr:from>
    <xdr:to>
      <xdr:col>22</xdr:col>
      <xdr:colOff>365125</xdr:colOff>
      <xdr:row>99</xdr:row>
      <xdr:rowOff>96551</xdr:rowOff>
    </xdr:to>
    <xdr:cxnSp macro="">
      <xdr:nvCxnSpPr>
        <xdr:cNvPr id="660" name="直線コネクタ 659"/>
        <xdr:cNvCxnSpPr/>
      </xdr:nvCxnSpPr>
      <xdr:spPr>
        <a:xfrm>
          <a:off x="14592300" y="1707000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84457</xdr:rowOff>
    </xdr:from>
    <xdr:to>
      <xdr:col>21</xdr:col>
      <xdr:colOff>161925</xdr:colOff>
      <xdr:row>99</xdr:row>
      <xdr:rowOff>96459</xdr:rowOff>
    </xdr:to>
    <xdr:cxnSp macro="">
      <xdr:nvCxnSpPr>
        <xdr:cNvPr id="663" name="直線コネクタ 662"/>
        <xdr:cNvCxnSpPr/>
      </xdr:nvCxnSpPr>
      <xdr:spPr>
        <a:xfrm>
          <a:off x="13703300" y="1705800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69349</xdr:rowOff>
    </xdr:from>
    <xdr:to>
      <xdr:col>19</xdr:col>
      <xdr:colOff>644525</xdr:colOff>
      <xdr:row>99</xdr:row>
      <xdr:rowOff>84457</xdr:rowOff>
    </xdr:to>
    <xdr:cxnSp macro="">
      <xdr:nvCxnSpPr>
        <xdr:cNvPr id="666" name="直線コネクタ 665"/>
        <xdr:cNvCxnSpPr/>
      </xdr:nvCxnSpPr>
      <xdr:spPr>
        <a:xfrm>
          <a:off x="12814300" y="17042899"/>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153715</xdr:rowOff>
    </xdr:from>
    <xdr:to>
      <xdr:col>23</xdr:col>
      <xdr:colOff>568325</xdr:colOff>
      <xdr:row>99</xdr:row>
      <xdr:rowOff>83865</xdr:rowOff>
    </xdr:to>
    <xdr:sp macro="" textlink="">
      <xdr:nvSpPr>
        <xdr:cNvPr id="676" name="円/楕円 675"/>
        <xdr:cNvSpPr/>
      </xdr:nvSpPr>
      <xdr:spPr>
        <a:xfrm>
          <a:off x="16268700" y="169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45751</xdr:rowOff>
    </xdr:from>
    <xdr:to>
      <xdr:col>22</xdr:col>
      <xdr:colOff>415925</xdr:colOff>
      <xdr:row>99</xdr:row>
      <xdr:rowOff>147351</xdr:rowOff>
    </xdr:to>
    <xdr:sp macro="" textlink="">
      <xdr:nvSpPr>
        <xdr:cNvPr id="678" name="円/楕円 677"/>
        <xdr:cNvSpPr/>
      </xdr:nvSpPr>
      <xdr:spPr>
        <a:xfrm>
          <a:off x="15430500" y="170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138478</xdr:rowOff>
    </xdr:from>
    <xdr:ext cx="378565" cy="259045"/>
    <xdr:sp macro="" textlink="">
      <xdr:nvSpPr>
        <xdr:cNvPr id="679" name="テキスト ボックス 678"/>
        <xdr:cNvSpPr txBox="1"/>
      </xdr:nvSpPr>
      <xdr:spPr>
        <a:xfrm>
          <a:off x="15292017" y="1711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45659</xdr:rowOff>
    </xdr:from>
    <xdr:to>
      <xdr:col>21</xdr:col>
      <xdr:colOff>212725</xdr:colOff>
      <xdr:row>99</xdr:row>
      <xdr:rowOff>147259</xdr:rowOff>
    </xdr:to>
    <xdr:sp macro="" textlink="">
      <xdr:nvSpPr>
        <xdr:cNvPr id="680" name="円/楕円 679"/>
        <xdr:cNvSpPr/>
      </xdr:nvSpPr>
      <xdr:spPr>
        <a:xfrm>
          <a:off x="14541500" y="170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138386</xdr:rowOff>
    </xdr:from>
    <xdr:ext cx="378565" cy="259045"/>
    <xdr:sp macro="" textlink="">
      <xdr:nvSpPr>
        <xdr:cNvPr id="681" name="テキスト ボックス 680"/>
        <xdr:cNvSpPr txBox="1"/>
      </xdr:nvSpPr>
      <xdr:spPr>
        <a:xfrm>
          <a:off x="14403017" y="1711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33657</xdr:rowOff>
    </xdr:from>
    <xdr:to>
      <xdr:col>20</xdr:col>
      <xdr:colOff>9525</xdr:colOff>
      <xdr:row>99</xdr:row>
      <xdr:rowOff>135257</xdr:rowOff>
    </xdr:to>
    <xdr:sp macro="" textlink="">
      <xdr:nvSpPr>
        <xdr:cNvPr id="682" name="円/楕円 681"/>
        <xdr:cNvSpPr/>
      </xdr:nvSpPr>
      <xdr:spPr>
        <a:xfrm>
          <a:off x="13652500" y="170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126384</xdr:rowOff>
    </xdr:from>
    <xdr:ext cx="469744" cy="259045"/>
    <xdr:sp macro="" textlink="">
      <xdr:nvSpPr>
        <xdr:cNvPr id="683" name="テキスト ボックス 682"/>
        <xdr:cNvSpPr txBox="1"/>
      </xdr:nvSpPr>
      <xdr:spPr>
        <a:xfrm>
          <a:off x="13468427" y="1709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18549</xdr:rowOff>
    </xdr:from>
    <xdr:to>
      <xdr:col>18</xdr:col>
      <xdr:colOff>492125</xdr:colOff>
      <xdr:row>99</xdr:row>
      <xdr:rowOff>120149</xdr:rowOff>
    </xdr:to>
    <xdr:sp macro="" textlink="">
      <xdr:nvSpPr>
        <xdr:cNvPr id="684" name="円/楕円 683"/>
        <xdr:cNvSpPr/>
      </xdr:nvSpPr>
      <xdr:spPr>
        <a:xfrm>
          <a:off x="12763500" y="169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111276</xdr:rowOff>
    </xdr:from>
    <xdr:ext cx="469744" cy="259045"/>
    <xdr:sp macro="" textlink="">
      <xdr:nvSpPr>
        <xdr:cNvPr id="685" name="テキスト ボックス 684"/>
        <xdr:cNvSpPr txBox="1"/>
      </xdr:nvSpPr>
      <xdr:spPr>
        <a:xfrm>
          <a:off x="12579427" y="170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103604</xdr:rowOff>
    </xdr:from>
    <xdr:to>
      <xdr:col>32</xdr:col>
      <xdr:colOff>187325</xdr:colOff>
      <xdr:row>58</xdr:row>
      <xdr:rowOff>136408</xdr:rowOff>
    </xdr:to>
    <xdr:cxnSp macro="">
      <xdr:nvCxnSpPr>
        <xdr:cNvPr id="769" name="直線コネクタ 768"/>
        <xdr:cNvCxnSpPr/>
      </xdr:nvCxnSpPr>
      <xdr:spPr>
        <a:xfrm flipV="1">
          <a:off x="21323300" y="10047704"/>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136408</xdr:rowOff>
    </xdr:from>
    <xdr:to>
      <xdr:col>31</xdr:col>
      <xdr:colOff>34925</xdr:colOff>
      <xdr:row>58</xdr:row>
      <xdr:rowOff>137162</xdr:rowOff>
    </xdr:to>
    <xdr:cxnSp macro="">
      <xdr:nvCxnSpPr>
        <xdr:cNvPr id="772" name="直線コネクタ 771"/>
        <xdr:cNvCxnSpPr/>
      </xdr:nvCxnSpPr>
      <xdr:spPr>
        <a:xfrm flipV="1">
          <a:off x="20434300" y="1008050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135265</xdr:rowOff>
    </xdr:from>
    <xdr:to>
      <xdr:col>29</xdr:col>
      <xdr:colOff>517525</xdr:colOff>
      <xdr:row>58</xdr:row>
      <xdr:rowOff>137162</xdr:rowOff>
    </xdr:to>
    <xdr:cxnSp macro="">
      <xdr:nvCxnSpPr>
        <xdr:cNvPr id="775" name="直線コネクタ 774"/>
        <xdr:cNvCxnSpPr/>
      </xdr:nvCxnSpPr>
      <xdr:spPr>
        <a:xfrm>
          <a:off x="19545300" y="10079365"/>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134808</xdr:rowOff>
    </xdr:from>
    <xdr:to>
      <xdr:col>28</xdr:col>
      <xdr:colOff>314325</xdr:colOff>
      <xdr:row>58</xdr:row>
      <xdr:rowOff>135265</xdr:rowOff>
    </xdr:to>
    <xdr:cxnSp macro="">
      <xdr:nvCxnSpPr>
        <xdr:cNvPr id="778" name="直線コネクタ 777"/>
        <xdr:cNvCxnSpPr/>
      </xdr:nvCxnSpPr>
      <xdr:spPr>
        <a:xfrm>
          <a:off x="18656300" y="100789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52804</xdr:rowOff>
    </xdr:from>
    <xdr:to>
      <xdr:col>32</xdr:col>
      <xdr:colOff>238125</xdr:colOff>
      <xdr:row>58</xdr:row>
      <xdr:rowOff>154404</xdr:rowOff>
    </xdr:to>
    <xdr:sp macro="" textlink="">
      <xdr:nvSpPr>
        <xdr:cNvPr id="788" name="円/楕円 787"/>
        <xdr:cNvSpPr/>
      </xdr:nvSpPr>
      <xdr:spPr>
        <a:xfrm>
          <a:off x="22110700" y="9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139181</xdr:rowOff>
    </xdr:from>
    <xdr:ext cx="469744" cy="259045"/>
    <xdr:sp macro="" textlink="">
      <xdr:nvSpPr>
        <xdr:cNvPr id="789" name="貸付金該当値テキスト"/>
        <xdr:cNvSpPr txBox="1"/>
      </xdr:nvSpPr>
      <xdr:spPr>
        <a:xfrm>
          <a:off x="22212300" y="991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85608</xdr:rowOff>
    </xdr:from>
    <xdr:to>
      <xdr:col>31</xdr:col>
      <xdr:colOff>85725</xdr:colOff>
      <xdr:row>59</xdr:row>
      <xdr:rowOff>15758</xdr:rowOff>
    </xdr:to>
    <xdr:sp macro="" textlink="">
      <xdr:nvSpPr>
        <xdr:cNvPr id="790" name="円/楕円 789"/>
        <xdr:cNvSpPr/>
      </xdr:nvSpPr>
      <xdr:spPr>
        <a:xfrm>
          <a:off x="21272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6885</xdr:rowOff>
    </xdr:from>
    <xdr:ext cx="378565" cy="259045"/>
    <xdr:sp macro="" textlink="">
      <xdr:nvSpPr>
        <xdr:cNvPr id="791" name="テキスト ボックス 790"/>
        <xdr:cNvSpPr txBox="1"/>
      </xdr:nvSpPr>
      <xdr:spPr>
        <a:xfrm>
          <a:off x="21134017" y="1012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86362</xdr:rowOff>
    </xdr:from>
    <xdr:to>
      <xdr:col>29</xdr:col>
      <xdr:colOff>568325</xdr:colOff>
      <xdr:row>59</xdr:row>
      <xdr:rowOff>16512</xdr:rowOff>
    </xdr:to>
    <xdr:sp macro="" textlink="">
      <xdr:nvSpPr>
        <xdr:cNvPr id="792" name="円/楕円 791"/>
        <xdr:cNvSpPr/>
      </xdr:nvSpPr>
      <xdr:spPr>
        <a:xfrm>
          <a:off x="20383500" y="100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7639</xdr:rowOff>
    </xdr:from>
    <xdr:ext cx="378565" cy="259045"/>
    <xdr:sp macro="" textlink="">
      <xdr:nvSpPr>
        <xdr:cNvPr id="793" name="テキスト ボックス 792"/>
        <xdr:cNvSpPr txBox="1"/>
      </xdr:nvSpPr>
      <xdr:spPr>
        <a:xfrm>
          <a:off x="20245017" y="1012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84465</xdr:rowOff>
    </xdr:from>
    <xdr:to>
      <xdr:col>28</xdr:col>
      <xdr:colOff>365125</xdr:colOff>
      <xdr:row>59</xdr:row>
      <xdr:rowOff>14615</xdr:rowOff>
    </xdr:to>
    <xdr:sp macro="" textlink="">
      <xdr:nvSpPr>
        <xdr:cNvPr id="794" name="円/楕円 793"/>
        <xdr:cNvSpPr/>
      </xdr:nvSpPr>
      <xdr:spPr>
        <a:xfrm>
          <a:off x="19494500" y="10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5742</xdr:rowOff>
    </xdr:from>
    <xdr:ext cx="378565" cy="259045"/>
    <xdr:sp macro="" textlink="">
      <xdr:nvSpPr>
        <xdr:cNvPr id="795" name="テキスト ボックス 794"/>
        <xdr:cNvSpPr txBox="1"/>
      </xdr:nvSpPr>
      <xdr:spPr>
        <a:xfrm>
          <a:off x="19356017" y="1012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84008</xdr:rowOff>
    </xdr:from>
    <xdr:to>
      <xdr:col>27</xdr:col>
      <xdr:colOff>161925</xdr:colOff>
      <xdr:row>59</xdr:row>
      <xdr:rowOff>14158</xdr:rowOff>
    </xdr:to>
    <xdr:sp macro="" textlink="">
      <xdr:nvSpPr>
        <xdr:cNvPr id="796" name="円/楕円 795"/>
        <xdr:cNvSpPr/>
      </xdr:nvSpPr>
      <xdr:spPr>
        <a:xfrm>
          <a:off x="18605500" y="100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5285</xdr:rowOff>
    </xdr:from>
    <xdr:ext cx="378565" cy="259045"/>
    <xdr:sp macro="" textlink="">
      <xdr:nvSpPr>
        <xdr:cNvPr id="797" name="テキスト ボックス 796"/>
        <xdr:cNvSpPr txBox="1"/>
      </xdr:nvSpPr>
      <xdr:spPr>
        <a:xfrm>
          <a:off x="18467017" y="1012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69380</xdr:rowOff>
    </xdr:from>
    <xdr:to>
      <xdr:col>32</xdr:col>
      <xdr:colOff>187325</xdr:colOff>
      <xdr:row>75</xdr:row>
      <xdr:rowOff>76886</xdr:rowOff>
    </xdr:to>
    <xdr:cxnSp macro="">
      <xdr:nvCxnSpPr>
        <xdr:cNvPr id="827" name="直線コネクタ 826"/>
        <xdr:cNvCxnSpPr/>
      </xdr:nvCxnSpPr>
      <xdr:spPr>
        <a:xfrm flipV="1">
          <a:off x="21323300" y="12928130"/>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76886</xdr:rowOff>
    </xdr:from>
    <xdr:to>
      <xdr:col>31</xdr:col>
      <xdr:colOff>34925</xdr:colOff>
      <xdr:row>75</xdr:row>
      <xdr:rowOff>151651</xdr:rowOff>
    </xdr:to>
    <xdr:cxnSp macro="">
      <xdr:nvCxnSpPr>
        <xdr:cNvPr id="830" name="直線コネクタ 829"/>
        <xdr:cNvCxnSpPr/>
      </xdr:nvCxnSpPr>
      <xdr:spPr>
        <a:xfrm flipV="1">
          <a:off x="20434300" y="12935636"/>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151651</xdr:rowOff>
    </xdr:from>
    <xdr:to>
      <xdr:col>29</xdr:col>
      <xdr:colOff>517525</xdr:colOff>
      <xdr:row>76</xdr:row>
      <xdr:rowOff>4394</xdr:rowOff>
    </xdr:to>
    <xdr:cxnSp macro="">
      <xdr:nvCxnSpPr>
        <xdr:cNvPr id="833" name="直線コネクタ 832"/>
        <xdr:cNvCxnSpPr/>
      </xdr:nvCxnSpPr>
      <xdr:spPr>
        <a:xfrm flipV="1">
          <a:off x="19545300" y="13010401"/>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146558</xdr:rowOff>
    </xdr:from>
    <xdr:to>
      <xdr:col>28</xdr:col>
      <xdr:colOff>314325</xdr:colOff>
      <xdr:row>76</xdr:row>
      <xdr:rowOff>4394</xdr:rowOff>
    </xdr:to>
    <xdr:cxnSp macro="">
      <xdr:nvCxnSpPr>
        <xdr:cNvPr id="836" name="直線コネクタ 835"/>
        <xdr:cNvCxnSpPr/>
      </xdr:nvCxnSpPr>
      <xdr:spPr>
        <a:xfrm>
          <a:off x="18656300" y="13005308"/>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18580</xdr:rowOff>
    </xdr:from>
    <xdr:to>
      <xdr:col>32</xdr:col>
      <xdr:colOff>238125</xdr:colOff>
      <xdr:row>75</xdr:row>
      <xdr:rowOff>120180</xdr:rowOff>
    </xdr:to>
    <xdr:sp macro="" textlink="">
      <xdr:nvSpPr>
        <xdr:cNvPr id="846" name="円/楕円 845"/>
        <xdr:cNvSpPr/>
      </xdr:nvSpPr>
      <xdr:spPr>
        <a:xfrm>
          <a:off x="22110700" y="128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41457</xdr:rowOff>
    </xdr:from>
    <xdr:ext cx="534377" cy="259045"/>
    <xdr:sp macro="" textlink="">
      <xdr:nvSpPr>
        <xdr:cNvPr id="847" name="繰出金該当値テキスト"/>
        <xdr:cNvSpPr txBox="1"/>
      </xdr:nvSpPr>
      <xdr:spPr>
        <a:xfrm>
          <a:off x="22212300" y="127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82,037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26086</xdr:rowOff>
    </xdr:from>
    <xdr:to>
      <xdr:col>31</xdr:col>
      <xdr:colOff>85725</xdr:colOff>
      <xdr:row>75</xdr:row>
      <xdr:rowOff>127686</xdr:rowOff>
    </xdr:to>
    <xdr:sp macro="" textlink="">
      <xdr:nvSpPr>
        <xdr:cNvPr id="848" name="円/楕円 847"/>
        <xdr:cNvSpPr/>
      </xdr:nvSpPr>
      <xdr:spPr>
        <a:xfrm>
          <a:off x="21272500" y="128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144213</xdr:rowOff>
    </xdr:from>
    <xdr:ext cx="534377" cy="259045"/>
    <xdr:sp macro="" textlink="">
      <xdr:nvSpPr>
        <xdr:cNvPr id="849" name="テキスト ボックス 848"/>
        <xdr:cNvSpPr txBox="1"/>
      </xdr:nvSpPr>
      <xdr:spPr>
        <a:xfrm>
          <a:off x="21056111" y="126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100850</xdr:rowOff>
    </xdr:from>
    <xdr:to>
      <xdr:col>29</xdr:col>
      <xdr:colOff>568325</xdr:colOff>
      <xdr:row>76</xdr:row>
      <xdr:rowOff>31000</xdr:rowOff>
    </xdr:to>
    <xdr:sp macro="" textlink="">
      <xdr:nvSpPr>
        <xdr:cNvPr id="850" name="円/楕円 849"/>
        <xdr:cNvSpPr/>
      </xdr:nvSpPr>
      <xdr:spPr>
        <a:xfrm>
          <a:off x="20383500" y="12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47527</xdr:rowOff>
    </xdr:from>
    <xdr:ext cx="534377" cy="259045"/>
    <xdr:sp macro="" textlink="">
      <xdr:nvSpPr>
        <xdr:cNvPr id="851" name="テキスト ボックス 850"/>
        <xdr:cNvSpPr txBox="1"/>
      </xdr:nvSpPr>
      <xdr:spPr>
        <a:xfrm>
          <a:off x="20167111" y="127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125044</xdr:rowOff>
    </xdr:from>
    <xdr:to>
      <xdr:col>28</xdr:col>
      <xdr:colOff>365125</xdr:colOff>
      <xdr:row>76</xdr:row>
      <xdr:rowOff>55194</xdr:rowOff>
    </xdr:to>
    <xdr:sp macro="" textlink="">
      <xdr:nvSpPr>
        <xdr:cNvPr id="852" name="円/楕円 851"/>
        <xdr:cNvSpPr/>
      </xdr:nvSpPr>
      <xdr:spPr>
        <a:xfrm>
          <a:off x="19494500" y="12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71721</xdr:rowOff>
    </xdr:from>
    <xdr:ext cx="534377" cy="259045"/>
    <xdr:sp macro="" textlink="">
      <xdr:nvSpPr>
        <xdr:cNvPr id="853" name="テキスト ボックス 852"/>
        <xdr:cNvSpPr txBox="1"/>
      </xdr:nvSpPr>
      <xdr:spPr>
        <a:xfrm>
          <a:off x="19278111" y="127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95758</xdr:rowOff>
    </xdr:from>
    <xdr:to>
      <xdr:col>27</xdr:col>
      <xdr:colOff>161925</xdr:colOff>
      <xdr:row>76</xdr:row>
      <xdr:rowOff>25908</xdr:rowOff>
    </xdr:to>
    <xdr:sp macro="" textlink="">
      <xdr:nvSpPr>
        <xdr:cNvPr id="854" name="円/楕円 853"/>
        <xdr:cNvSpPr/>
      </xdr:nvSpPr>
      <xdr:spPr>
        <a:xfrm>
          <a:off x="186055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42435</xdr:rowOff>
    </xdr:from>
    <xdr:ext cx="534377" cy="259045"/>
    <xdr:sp macro="" textlink="">
      <xdr:nvSpPr>
        <xdr:cNvPr id="855" name="テキスト ボックス 854"/>
        <xdr:cNvSpPr txBox="1"/>
      </xdr:nvSpPr>
      <xdr:spPr>
        <a:xfrm>
          <a:off x="18389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は微減傾向にある。ほとんどの費目において類似団体より低い数値で遷移している状況で、扶助費が高い傾向を示しているが、自立支援給付事業（障害福祉サービス等）や保育施設給付費補助の増などによるものと考えられる。また、物件費が平成</a:t>
          </a:r>
          <a:r>
            <a:rPr kumimoji="1" lang="en-US" altLang="ja-JP" sz="1300">
              <a:latin typeface="ＭＳ Ｐゴシック"/>
            </a:rPr>
            <a:t>28</a:t>
          </a:r>
          <a:r>
            <a:rPr kumimoji="1" lang="ja-JP" altLang="en-US" sz="1300">
              <a:latin typeface="ＭＳ Ｐゴシック"/>
            </a:rPr>
            <a:t>年度に急激に伸びているのは、平成</a:t>
          </a:r>
          <a:r>
            <a:rPr kumimoji="1" lang="en-US" altLang="ja-JP" sz="1300">
              <a:latin typeface="ＭＳ Ｐゴシック"/>
            </a:rPr>
            <a:t>28</a:t>
          </a:r>
          <a:r>
            <a:rPr kumimoji="1" lang="ja-JP" altLang="en-US" sz="1300">
              <a:latin typeface="ＭＳ Ｐゴシック"/>
            </a:rPr>
            <a:t>年熊本地震に関する損壊家屋解体撤去事業等の経費の増加によるものである。普通建設事業費（うち更新整備）の伸びは、地震関連事業（強い農業づくり補助事業）や竜北福祉センター給湯設備更新事業によるものである。積立金の伸びは、剰余金について平成</a:t>
          </a:r>
          <a:r>
            <a:rPr kumimoji="1" lang="en-US" altLang="ja-JP" sz="1300">
              <a:latin typeface="ＭＳ Ｐゴシック"/>
            </a:rPr>
            <a:t>27</a:t>
          </a:r>
          <a:r>
            <a:rPr kumimoji="1" lang="ja-JP" altLang="en-US" sz="1300">
              <a:latin typeface="ＭＳ Ｐゴシック"/>
            </a:rPr>
            <a:t>年度までは地方自治法第</a:t>
          </a:r>
          <a:r>
            <a:rPr kumimoji="1" lang="en-US" altLang="ja-JP" sz="1300">
              <a:latin typeface="ＭＳ Ｐゴシック"/>
            </a:rPr>
            <a:t>233</a:t>
          </a:r>
          <a:r>
            <a:rPr kumimoji="1" lang="ja-JP" altLang="en-US" sz="1300">
              <a:latin typeface="ＭＳ Ｐゴシック"/>
            </a:rPr>
            <a:t>条の</a:t>
          </a:r>
          <a:r>
            <a:rPr kumimoji="1" lang="en-US" altLang="ja-JP" sz="1300">
              <a:latin typeface="ＭＳ Ｐゴシック"/>
            </a:rPr>
            <a:t>2</a:t>
          </a:r>
          <a:r>
            <a:rPr kumimoji="1" lang="ja-JP" altLang="en-US" sz="1300">
              <a:latin typeface="ＭＳ Ｐゴシック"/>
            </a:rPr>
            <a:t>但し書きにより基金に編入していたが、平成</a:t>
          </a:r>
          <a:r>
            <a:rPr kumimoji="1" lang="en-US" altLang="ja-JP" sz="1300">
              <a:latin typeface="ＭＳ Ｐゴシック"/>
            </a:rPr>
            <a:t>28</a:t>
          </a:r>
          <a:r>
            <a:rPr kumimoji="1" lang="ja-JP" altLang="en-US" sz="1300">
              <a:latin typeface="ＭＳ Ｐゴシック"/>
            </a:rPr>
            <a:t>年度からは</a:t>
          </a:r>
          <a:r>
            <a:rPr kumimoji="1" lang="en-US" altLang="ja-JP" sz="1300">
              <a:latin typeface="ＭＳ Ｐゴシック"/>
            </a:rPr>
            <a:t>2</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を翌年度の予算に計上して基金に積み立てていることが要因となっている。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12,381
12,251
33.36
7,920,463
7,335,094
421,162
4,180,473
6,438,398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92456</xdr:rowOff>
    </xdr:from>
    <xdr:to>
      <xdr:col>6</xdr:col>
      <xdr:colOff>511175</xdr:colOff>
      <xdr:row>35</xdr:row>
      <xdr:rowOff>52070</xdr:rowOff>
    </xdr:to>
    <xdr:cxnSp macro="">
      <xdr:nvCxnSpPr>
        <xdr:cNvPr id="61" name="直線コネクタ 60"/>
        <xdr:cNvCxnSpPr/>
      </xdr:nvCxnSpPr>
      <xdr:spPr>
        <a:xfrm>
          <a:off x="3797300" y="5750306"/>
          <a:ext cx="8382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92456</xdr:rowOff>
    </xdr:from>
    <xdr:to>
      <xdr:col>5</xdr:col>
      <xdr:colOff>358775</xdr:colOff>
      <xdr:row>35</xdr:row>
      <xdr:rowOff>15875</xdr:rowOff>
    </xdr:to>
    <xdr:cxnSp macro="">
      <xdr:nvCxnSpPr>
        <xdr:cNvPr id="64" name="直線コネクタ 63"/>
        <xdr:cNvCxnSpPr/>
      </xdr:nvCxnSpPr>
      <xdr:spPr>
        <a:xfrm flipV="1">
          <a:off x="2908300" y="5750306"/>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15875</xdr:rowOff>
    </xdr:from>
    <xdr:to>
      <xdr:col>4</xdr:col>
      <xdr:colOff>155575</xdr:colOff>
      <xdr:row>36</xdr:row>
      <xdr:rowOff>58928</xdr:rowOff>
    </xdr:to>
    <xdr:cxnSp macro="">
      <xdr:nvCxnSpPr>
        <xdr:cNvPr id="67" name="直線コネクタ 66"/>
        <xdr:cNvCxnSpPr/>
      </xdr:nvCxnSpPr>
      <xdr:spPr>
        <a:xfrm flipV="1">
          <a:off x="2019300" y="6016625"/>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121793</xdr:rowOff>
    </xdr:from>
    <xdr:to>
      <xdr:col>2</xdr:col>
      <xdr:colOff>638175</xdr:colOff>
      <xdr:row>36</xdr:row>
      <xdr:rowOff>58928</xdr:rowOff>
    </xdr:to>
    <xdr:cxnSp macro="">
      <xdr:nvCxnSpPr>
        <xdr:cNvPr id="70" name="直線コネクタ 69"/>
        <xdr:cNvCxnSpPr/>
      </xdr:nvCxnSpPr>
      <xdr:spPr>
        <a:xfrm>
          <a:off x="1130300" y="612254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1270</xdr:rowOff>
    </xdr:from>
    <xdr:to>
      <xdr:col>6</xdr:col>
      <xdr:colOff>561975</xdr:colOff>
      <xdr:row>35</xdr:row>
      <xdr:rowOff>102870</xdr:rowOff>
    </xdr:to>
    <xdr:sp macro="" textlink="">
      <xdr:nvSpPr>
        <xdr:cNvPr id="80" name="円/楕円 79"/>
        <xdr:cNvSpPr/>
      </xdr:nvSpPr>
      <xdr:spPr>
        <a:xfrm>
          <a:off x="4584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151147</xdr:rowOff>
    </xdr:from>
    <xdr:ext cx="469744" cy="259045"/>
    <xdr:sp macro="" textlink="">
      <xdr:nvSpPr>
        <xdr:cNvPr id="81" name="議会費該当値テキスト"/>
        <xdr:cNvSpPr txBox="1"/>
      </xdr:nvSpPr>
      <xdr:spPr>
        <a:xfrm>
          <a:off x="46863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41656</xdr:rowOff>
    </xdr:from>
    <xdr:to>
      <xdr:col>5</xdr:col>
      <xdr:colOff>409575</xdr:colOff>
      <xdr:row>33</xdr:row>
      <xdr:rowOff>143256</xdr:rowOff>
    </xdr:to>
    <xdr:sp macro="" textlink="">
      <xdr:nvSpPr>
        <xdr:cNvPr id="82" name="円/楕円 81"/>
        <xdr:cNvSpPr/>
      </xdr:nvSpPr>
      <xdr:spPr>
        <a:xfrm>
          <a:off x="3746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134383</xdr:rowOff>
    </xdr:from>
    <xdr:ext cx="469744" cy="259045"/>
    <xdr:sp macro="" textlink="">
      <xdr:nvSpPr>
        <xdr:cNvPr id="83" name="テキスト ボックス 82"/>
        <xdr:cNvSpPr txBox="1"/>
      </xdr:nvSpPr>
      <xdr:spPr>
        <a:xfrm>
          <a:off x="3562427" y="57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136525</xdr:rowOff>
    </xdr:from>
    <xdr:to>
      <xdr:col>4</xdr:col>
      <xdr:colOff>206375</xdr:colOff>
      <xdr:row>35</xdr:row>
      <xdr:rowOff>66675</xdr:rowOff>
    </xdr:to>
    <xdr:sp macro="" textlink="">
      <xdr:nvSpPr>
        <xdr:cNvPr id="84" name="円/楕円 83"/>
        <xdr:cNvSpPr/>
      </xdr:nvSpPr>
      <xdr:spPr>
        <a:xfrm>
          <a:off x="2857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57802</xdr:rowOff>
    </xdr:from>
    <xdr:ext cx="469744" cy="259045"/>
    <xdr:sp macro="" textlink="">
      <xdr:nvSpPr>
        <xdr:cNvPr id="85" name="テキスト ボックス 84"/>
        <xdr:cNvSpPr txBox="1"/>
      </xdr:nvSpPr>
      <xdr:spPr>
        <a:xfrm>
          <a:off x="2673427" y="60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8128</xdr:rowOff>
    </xdr:from>
    <xdr:to>
      <xdr:col>3</xdr:col>
      <xdr:colOff>3175</xdr:colOff>
      <xdr:row>36</xdr:row>
      <xdr:rowOff>109728</xdr:rowOff>
    </xdr:to>
    <xdr:sp macro="" textlink="">
      <xdr:nvSpPr>
        <xdr:cNvPr id="86" name="円/楕円 85"/>
        <xdr:cNvSpPr/>
      </xdr:nvSpPr>
      <xdr:spPr>
        <a:xfrm>
          <a:off x="1968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100855</xdr:rowOff>
    </xdr:from>
    <xdr:ext cx="469744" cy="259045"/>
    <xdr:sp macro="" textlink="">
      <xdr:nvSpPr>
        <xdr:cNvPr id="87" name="テキスト ボックス 86"/>
        <xdr:cNvSpPr txBox="1"/>
      </xdr:nvSpPr>
      <xdr:spPr>
        <a:xfrm>
          <a:off x="1784427"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70993</xdr:rowOff>
    </xdr:from>
    <xdr:to>
      <xdr:col>1</xdr:col>
      <xdr:colOff>485775</xdr:colOff>
      <xdr:row>36</xdr:row>
      <xdr:rowOff>1143</xdr:rowOff>
    </xdr:to>
    <xdr:sp macro="" textlink="">
      <xdr:nvSpPr>
        <xdr:cNvPr id="88" name="円/楕円 87"/>
        <xdr:cNvSpPr/>
      </xdr:nvSpPr>
      <xdr:spPr>
        <a:xfrm>
          <a:off x="107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163720</xdr:rowOff>
    </xdr:from>
    <xdr:ext cx="469744" cy="259045"/>
    <xdr:sp macro="" textlink="">
      <xdr:nvSpPr>
        <xdr:cNvPr id="89" name="テキスト ボックス 88"/>
        <xdr:cNvSpPr txBox="1"/>
      </xdr:nvSpPr>
      <xdr:spPr>
        <a:xfrm>
          <a:off x="895427"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72272</xdr:rowOff>
    </xdr:from>
    <xdr:to>
      <xdr:col>6</xdr:col>
      <xdr:colOff>511175</xdr:colOff>
      <xdr:row>58</xdr:row>
      <xdr:rowOff>115064</xdr:rowOff>
    </xdr:to>
    <xdr:cxnSp macro="">
      <xdr:nvCxnSpPr>
        <xdr:cNvPr id="118" name="直線コネクタ 117"/>
        <xdr:cNvCxnSpPr/>
      </xdr:nvCxnSpPr>
      <xdr:spPr>
        <a:xfrm flipV="1">
          <a:off x="3797300" y="10016372"/>
          <a:ext cx="838200" cy="4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115064</xdr:rowOff>
    </xdr:from>
    <xdr:to>
      <xdr:col>5</xdr:col>
      <xdr:colOff>358775</xdr:colOff>
      <xdr:row>58</xdr:row>
      <xdr:rowOff>120179</xdr:rowOff>
    </xdr:to>
    <xdr:cxnSp macro="">
      <xdr:nvCxnSpPr>
        <xdr:cNvPr id="121" name="直線コネクタ 120"/>
        <xdr:cNvCxnSpPr/>
      </xdr:nvCxnSpPr>
      <xdr:spPr>
        <a:xfrm flipV="1">
          <a:off x="2908300" y="10059164"/>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104335</xdr:rowOff>
    </xdr:from>
    <xdr:to>
      <xdr:col>4</xdr:col>
      <xdr:colOff>155575</xdr:colOff>
      <xdr:row>58</xdr:row>
      <xdr:rowOff>120179</xdr:rowOff>
    </xdr:to>
    <xdr:cxnSp macro="">
      <xdr:nvCxnSpPr>
        <xdr:cNvPr id="124" name="直線コネクタ 123"/>
        <xdr:cNvCxnSpPr/>
      </xdr:nvCxnSpPr>
      <xdr:spPr>
        <a:xfrm>
          <a:off x="2019300" y="10048435"/>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103993</xdr:rowOff>
    </xdr:from>
    <xdr:to>
      <xdr:col>2</xdr:col>
      <xdr:colOff>638175</xdr:colOff>
      <xdr:row>58</xdr:row>
      <xdr:rowOff>104335</xdr:rowOff>
    </xdr:to>
    <xdr:cxnSp macro="">
      <xdr:nvCxnSpPr>
        <xdr:cNvPr id="127" name="直線コネクタ 126"/>
        <xdr:cNvCxnSpPr/>
      </xdr:nvCxnSpPr>
      <xdr:spPr>
        <a:xfrm>
          <a:off x="1130300" y="1004809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21472</xdr:rowOff>
    </xdr:from>
    <xdr:to>
      <xdr:col>6</xdr:col>
      <xdr:colOff>561975</xdr:colOff>
      <xdr:row>58</xdr:row>
      <xdr:rowOff>123072</xdr:rowOff>
    </xdr:to>
    <xdr:sp macro="" textlink="">
      <xdr:nvSpPr>
        <xdr:cNvPr id="137" name="円/楕円 136"/>
        <xdr:cNvSpPr/>
      </xdr:nvSpPr>
      <xdr:spPr>
        <a:xfrm>
          <a:off x="4584700" y="99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107849</xdr:rowOff>
    </xdr:from>
    <xdr:ext cx="534377" cy="259045"/>
    <xdr:sp macro="" textlink="">
      <xdr:nvSpPr>
        <xdr:cNvPr id="138" name="総務費該当値テキスト"/>
        <xdr:cNvSpPr txBox="1"/>
      </xdr:nvSpPr>
      <xdr:spPr>
        <a:xfrm>
          <a:off x="4686300" y="98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64264</xdr:rowOff>
    </xdr:from>
    <xdr:to>
      <xdr:col>5</xdr:col>
      <xdr:colOff>409575</xdr:colOff>
      <xdr:row>58</xdr:row>
      <xdr:rowOff>165864</xdr:rowOff>
    </xdr:to>
    <xdr:sp macro="" textlink="">
      <xdr:nvSpPr>
        <xdr:cNvPr id="139" name="円/楕円 138"/>
        <xdr:cNvSpPr/>
      </xdr:nvSpPr>
      <xdr:spPr>
        <a:xfrm>
          <a:off x="3746500" y="100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156991</xdr:rowOff>
    </xdr:from>
    <xdr:ext cx="534377" cy="259045"/>
    <xdr:sp macro="" textlink="">
      <xdr:nvSpPr>
        <xdr:cNvPr id="140" name="テキスト ボックス 139"/>
        <xdr:cNvSpPr txBox="1"/>
      </xdr:nvSpPr>
      <xdr:spPr>
        <a:xfrm>
          <a:off x="3530111" y="101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69379</xdr:rowOff>
    </xdr:from>
    <xdr:to>
      <xdr:col>4</xdr:col>
      <xdr:colOff>206375</xdr:colOff>
      <xdr:row>58</xdr:row>
      <xdr:rowOff>170979</xdr:rowOff>
    </xdr:to>
    <xdr:sp macro="" textlink="">
      <xdr:nvSpPr>
        <xdr:cNvPr id="141" name="円/楕円 140"/>
        <xdr:cNvSpPr/>
      </xdr:nvSpPr>
      <xdr:spPr>
        <a:xfrm>
          <a:off x="2857500" y="100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162106</xdr:rowOff>
    </xdr:from>
    <xdr:ext cx="534377" cy="259045"/>
    <xdr:sp macro="" textlink="">
      <xdr:nvSpPr>
        <xdr:cNvPr id="142" name="テキスト ボックス 141"/>
        <xdr:cNvSpPr txBox="1"/>
      </xdr:nvSpPr>
      <xdr:spPr>
        <a:xfrm>
          <a:off x="2641111" y="101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53535</xdr:rowOff>
    </xdr:from>
    <xdr:to>
      <xdr:col>3</xdr:col>
      <xdr:colOff>3175</xdr:colOff>
      <xdr:row>58</xdr:row>
      <xdr:rowOff>155135</xdr:rowOff>
    </xdr:to>
    <xdr:sp macro="" textlink="">
      <xdr:nvSpPr>
        <xdr:cNvPr id="143" name="円/楕円 142"/>
        <xdr:cNvSpPr/>
      </xdr:nvSpPr>
      <xdr:spPr>
        <a:xfrm>
          <a:off x="1968500" y="99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146262</xdr:rowOff>
    </xdr:from>
    <xdr:ext cx="534377" cy="259045"/>
    <xdr:sp macro="" textlink="">
      <xdr:nvSpPr>
        <xdr:cNvPr id="144" name="テキスト ボックス 143"/>
        <xdr:cNvSpPr txBox="1"/>
      </xdr:nvSpPr>
      <xdr:spPr>
        <a:xfrm>
          <a:off x="1752111"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53193</xdr:rowOff>
    </xdr:from>
    <xdr:to>
      <xdr:col>1</xdr:col>
      <xdr:colOff>485775</xdr:colOff>
      <xdr:row>58</xdr:row>
      <xdr:rowOff>154793</xdr:rowOff>
    </xdr:to>
    <xdr:sp macro="" textlink="">
      <xdr:nvSpPr>
        <xdr:cNvPr id="145" name="円/楕円 144"/>
        <xdr:cNvSpPr/>
      </xdr:nvSpPr>
      <xdr:spPr>
        <a:xfrm>
          <a:off x="10795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145920</xdr:rowOff>
    </xdr:from>
    <xdr:ext cx="534377" cy="259045"/>
    <xdr:sp macro="" textlink="">
      <xdr:nvSpPr>
        <xdr:cNvPr id="146" name="テキスト ボックス 145"/>
        <xdr:cNvSpPr txBox="1"/>
      </xdr:nvSpPr>
      <xdr:spPr>
        <a:xfrm>
          <a:off x="863111" y="1009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104583</xdr:rowOff>
    </xdr:from>
    <xdr:to>
      <xdr:col>6</xdr:col>
      <xdr:colOff>511175</xdr:colOff>
      <xdr:row>78</xdr:row>
      <xdr:rowOff>4311</xdr:rowOff>
    </xdr:to>
    <xdr:cxnSp macro="">
      <xdr:nvCxnSpPr>
        <xdr:cNvPr id="176" name="直線コネクタ 175"/>
        <xdr:cNvCxnSpPr/>
      </xdr:nvCxnSpPr>
      <xdr:spPr>
        <a:xfrm flipV="1">
          <a:off x="3797300" y="13306233"/>
          <a:ext cx="838200" cy="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4311</xdr:rowOff>
    </xdr:from>
    <xdr:to>
      <xdr:col>5</xdr:col>
      <xdr:colOff>358775</xdr:colOff>
      <xdr:row>78</xdr:row>
      <xdr:rowOff>22439</xdr:rowOff>
    </xdr:to>
    <xdr:cxnSp macro="">
      <xdr:nvCxnSpPr>
        <xdr:cNvPr id="179" name="直線コネクタ 178"/>
        <xdr:cNvCxnSpPr/>
      </xdr:nvCxnSpPr>
      <xdr:spPr>
        <a:xfrm flipV="1">
          <a:off x="2908300" y="13377411"/>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22439</xdr:rowOff>
    </xdr:from>
    <xdr:to>
      <xdr:col>4</xdr:col>
      <xdr:colOff>155575</xdr:colOff>
      <xdr:row>78</xdr:row>
      <xdr:rowOff>51217</xdr:rowOff>
    </xdr:to>
    <xdr:cxnSp macro="">
      <xdr:nvCxnSpPr>
        <xdr:cNvPr id="182" name="直線コネクタ 181"/>
        <xdr:cNvCxnSpPr/>
      </xdr:nvCxnSpPr>
      <xdr:spPr>
        <a:xfrm flipV="1">
          <a:off x="2019300" y="13395539"/>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51217</xdr:rowOff>
    </xdr:from>
    <xdr:to>
      <xdr:col>2</xdr:col>
      <xdr:colOff>638175</xdr:colOff>
      <xdr:row>78</xdr:row>
      <xdr:rowOff>65252</xdr:rowOff>
    </xdr:to>
    <xdr:cxnSp macro="">
      <xdr:nvCxnSpPr>
        <xdr:cNvPr id="185" name="直線コネクタ 184"/>
        <xdr:cNvCxnSpPr/>
      </xdr:nvCxnSpPr>
      <xdr:spPr>
        <a:xfrm flipV="1">
          <a:off x="1130300" y="13424317"/>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53783</xdr:rowOff>
    </xdr:from>
    <xdr:to>
      <xdr:col>6</xdr:col>
      <xdr:colOff>561975</xdr:colOff>
      <xdr:row>77</xdr:row>
      <xdr:rowOff>155383</xdr:rowOff>
    </xdr:to>
    <xdr:sp macro="" textlink="">
      <xdr:nvSpPr>
        <xdr:cNvPr id="195" name="円/楕円 194"/>
        <xdr:cNvSpPr/>
      </xdr:nvSpPr>
      <xdr:spPr>
        <a:xfrm>
          <a:off x="4584700" y="132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76660</xdr:rowOff>
    </xdr:from>
    <xdr:ext cx="599010" cy="259045"/>
    <xdr:sp macro="" textlink="">
      <xdr:nvSpPr>
        <xdr:cNvPr id="196" name="民生費該当値テキスト"/>
        <xdr:cNvSpPr txBox="1"/>
      </xdr:nvSpPr>
      <xdr:spPr>
        <a:xfrm>
          <a:off x="4686300" y="1310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124961</xdr:rowOff>
    </xdr:from>
    <xdr:to>
      <xdr:col>5</xdr:col>
      <xdr:colOff>409575</xdr:colOff>
      <xdr:row>78</xdr:row>
      <xdr:rowOff>55111</xdr:rowOff>
    </xdr:to>
    <xdr:sp macro="" textlink="">
      <xdr:nvSpPr>
        <xdr:cNvPr id="197" name="円/楕円 196"/>
        <xdr:cNvSpPr/>
      </xdr:nvSpPr>
      <xdr:spPr>
        <a:xfrm>
          <a:off x="3746500" y="13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71638</xdr:rowOff>
    </xdr:from>
    <xdr:ext cx="599010" cy="259045"/>
    <xdr:sp macro="" textlink="">
      <xdr:nvSpPr>
        <xdr:cNvPr id="198" name="テキスト ボックス 197"/>
        <xdr:cNvSpPr txBox="1"/>
      </xdr:nvSpPr>
      <xdr:spPr>
        <a:xfrm>
          <a:off x="3497794" y="1310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143089</xdr:rowOff>
    </xdr:from>
    <xdr:to>
      <xdr:col>4</xdr:col>
      <xdr:colOff>206375</xdr:colOff>
      <xdr:row>78</xdr:row>
      <xdr:rowOff>73239</xdr:rowOff>
    </xdr:to>
    <xdr:sp macro="" textlink="">
      <xdr:nvSpPr>
        <xdr:cNvPr id="199" name="円/楕円 198"/>
        <xdr:cNvSpPr/>
      </xdr:nvSpPr>
      <xdr:spPr>
        <a:xfrm>
          <a:off x="2857500" y="133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64366</xdr:rowOff>
    </xdr:from>
    <xdr:ext cx="599010" cy="259045"/>
    <xdr:sp macro="" textlink="">
      <xdr:nvSpPr>
        <xdr:cNvPr id="200" name="テキスト ボックス 199"/>
        <xdr:cNvSpPr txBox="1"/>
      </xdr:nvSpPr>
      <xdr:spPr>
        <a:xfrm>
          <a:off x="2608794" y="1343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417</xdr:rowOff>
    </xdr:from>
    <xdr:to>
      <xdr:col>3</xdr:col>
      <xdr:colOff>3175</xdr:colOff>
      <xdr:row>78</xdr:row>
      <xdr:rowOff>102017</xdr:rowOff>
    </xdr:to>
    <xdr:sp macro="" textlink="">
      <xdr:nvSpPr>
        <xdr:cNvPr id="201" name="円/楕円 200"/>
        <xdr:cNvSpPr/>
      </xdr:nvSpPr>
      <xdr:spPr>
        <a:xfrm>
          <a:off x="1968500" y="133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93144</xdr:rowOff>
    </xdr:from>
    <xdr:ext cx="599010" cy="259045"/>
    <xdr:sp macro="" textlink="">
      <xdr:nvSpPr>
        <xdr:cNvPr id="202" name="テキスト ボックス 201"/>
        <xdr:cNvSpPr txBox="1"/>
      </xdr:nvSpPr>
      <xdr:spPr>
        <a:xfrm>
          <a:off x="1719794" y="134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14452</xdr:rowOff>
    </xdr:from>
    <xdr:to>
      <xdr:col>1</xdr:col>
      <xdr:colOff>485775</xdr:colOff>
      <xdr:row>78</xdr:row>
      <xdr:rowOff>116052</xdr:rowOff>
    </xdr:to>
    <xdr:sp macro="" textlink="">
      <xdr:nvSpPr>
        <xdr:cNvPr id="203" name="円/楕円 202"/>
        <xdr:cNvSpPr/>
      </xdr:nvSpPr>
      <xdr:spPr>
        <a:xfrm>
          <a:off x="1079500" y="133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107179</xdr:rowOff>
    </xdr:from>
    <xdr:ext cx="599010" cy="259045"/>
    <xdr:sp macro="" textlink="">
      <xdr:nvSpPr>
        <xdr:cNvPr id="204" name="テキスト ボックス 203"/>
        <xdr:cNvSpPr txBox="1"/>
      </xdr:nvSpPr>
      <xdr:spPr>
        <a:xfrm>
          <a:off x="830794"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55390</xdr:rowOff>
    </xdr:from>
    <xdr:to>
      <xdr:col>6</xdr:col>
      <xdr:colOff>511175</xdr:colOff>
      <xdr:row>96</xdr:row>
      <xdr:rowOff>151642</xdr:rowOff>
    </xdr:to>
    <xdr:cxnSp macro="">
      <xdr:nvCxnSpPr>
        <xdr:cNvPr id="235" name="直線コネクタ 234"/>
        <xdr:cNvCxnSpPr/>
      </xdr:nvCxnSpPr>
      <xdr:spPr>
        <a:xfrm flipV="1">
          <a:off x="3797300" y="16343140"/>
          <a:ext cx="838200" cy="26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151642</xdr:rowOff>
    </xdr:from>
    <xdr:to>
      <xdr:col>5</xdr:col>
      <xdr:colOff>358775</xdr:colOff>
      <xdr:row>97</xdr:row>
      <xdr:rowOff>40074</xdr:rowOff>
    </xdr:to>
    <xdr:cxnSp macro="">
      <xdr:nvCxnSpPr>
        <xdr:cNvPr id="238" name="直線コネクタ 237"/>
        <xdr:cNvCxnSpPr/>
      </xdr:nvCxnSpPr>
      <xdr:spPr>
        <a:xfrm flipV="1">
          <a:off x="2908300" y="16610842"/>
          <a:ext cx="889000" cy="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128150</xdr:rowOff>
    </xdr:from>
    <xdr:to>
      <xdr:col>4</xdr:col>
      <xdr:colOff>155575</xdr:colOff>
      <xdr:row>97</xdr:row>
      <xdr:rowOff>40074</xdr:rowOff>
    </xdr:to>
    <xdr:cxnSp macro="">
      <xdr:nvCxnSpPr>
        <xdr:cNvPr id="241" name="直線コネクタ 240"/>
        <xdr:cNvCxnSpPr/>
      </xdr:nvCxnSpPr>
      <xdr:spPr>
        <a:xfrm>
          <a:off x="2019300" y="16587350"/>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127693</xdr:rowOff>
    </xdr:from>
    <xdr:to>
      <xdr:col>2</xdr:col>
      <xdr:colOff>638175</xdr:colOff>
      <xdr:row>96</xdr:row>
      <xdr:rowOff>128150</xdr:rowOff>
    </xdr:to>
    <xdr:cxnSp macro="">
      <xdr:nvCxnSpPr>
        <xdr:cNvPr id="244" name="直線コネクタ 243"/>
        <xdr:cNvCxnSpPr/>
      </xdr:nvCxnSpPr>
      <xdr:spPr>
        <a:xfrm>
          <a:off x="1130300" y="165868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4590</xdr:rowOff>
    </xdr:from>
    <xdr:to>
      <xdr:col>6</xdr:col>
      <xdr:colOff>561975</xdr:colOff>
      <xdr:row>95</xdr:row>
      <xdr:rowOff>106190</xdr:rowOff>
    </xdr:to>
    <xdr:sp macro="" textlink="">
      <xdr:nvSpPr>
        <xdr:cNvPr id="254" name="円/楕円 253"/>
        <xdr:cNvSpPr/>
      </xdr:nvSpPr>
      <xdr:spPr>
        <a:xfrm>
          <a:off x="4584700" y="162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27467</xdr:rowOff>
    </xdr:from>
    <xdr:ext cx="534377" cy="259045"/>
    <xdr:sp macro="" textlink="">
      <xdr:nvSpPr>
        <xdr:cNvPr id="255" name="衛生費該当値テキスト"/>
        <xdr:cNvSpPr txBox="1"/>
      </xdr:nvSpPr>
      <xdr:spPr>
        <a:xfrm>
          <a:off x="4686300" y="161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100842</xdr:rowOff>
    </xdr:from>
    <xdr:to>
      <xdr:col>5</xdr:col>
      <xdr:colOff>409575</xdr:colOff>
      <xdr:row>97</xdr:row>
      <xdr:rowOff>30992</xdr:rowOff>
    </xdr:to>
    <xdr:sp macro="" textlink="">
      <xdr:nvSpPr>
        <xdr:cNvPr id="256" name="円/楕円 255"/>
        <xdr:cNvSpPr/>
      </xdr:nvSpPr>
      <xdr:spPr>
        <a:xfrm>
          <a:off x="3746500" y="165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22119</xdr:rowOff>
    </xdr:from>
    <xdr:ext cx="534377" cy="259045"/>
    <xdr:sp macro="" textlink="">
      <xdr:nvSpPr>
        <xdr:cNvPr id="257" name="テキスト ボックス 256"/>
        <xdr:cNvSpPr txBox="1"/>
      </xdr:nvSpPr>
      <xdr:spPr>
        <a:xfrm>
          <a:off x="3530111" y="166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160724</xdr:rowOff>
    </xdr:from>
    <xdr:to>
      <xdr:col>4</xdr:col>
      <xdr:colOff>206375</xdr:colOff>
      <xdr:row>97</xdr:row>
      <xdr:rowOff>90874</xdr:rowOff>
    </xdr:to>
    <xdr:sp macro="" textlink="">
      <xdr:nvSpPr>
        <xdr:cNvPr id="258" name="円/楕円 257"/>
        <xdr:cNvSpPr/>
      </xdr:nvSpPr>
      <xdr:spPr>
        <a:xfrm>
          <a:off x="2857500" y="166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82001</xdr:rowOff>
    </xdr:from>
    <xdr:ext cx="534377" cy="259045"/>
    <xdr:sp macro="" textlink="">
      <xdr:nvSpPr>
        <xdr:cNvPr id="259" name="テキスト ボックス 258"/>
        <xdr:cNvSpPr txBox="1"/>
      </xdr:nvSpPr>
      <xdr:spPr>
        <a:xfrm>
          <a:off x="2641111" y="1671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77350</xdr:rowOff>
    </xdr:from>
    <xdr:to>
      <xdr:col>3</xdr:col>
      <xdr:colOff>3175</xdr:colOff>
      <xdr:row>97</xdr:row>
      <xdr:rowOff>7500</xdr:rowOff>
    </xdr:to>
    <xdr:sp macro="" textlink="">
      <xdr:nvSpPr>
        <xdr:cNvPr id="260" name="円/楕円 259"/>
        <xdr:cNvSpPr/>
      </xdr:nvSpPr>
      <xdr:spPr>
        <a:xfrm>
          <a:off x="1968500" y="165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170077</xdr:rowOff>
    </xdr:from>
    <xdr:ext cx="534377" cy="259045"/>
    <xdr:sp macro="" textlink="">
      <xdr:nvSpPr>
        <xdr:cNvPr id="261" name="テキスト ボックス 260"/>
        <xdr:cNvSpPr txBox="1"/>
      </xdr:nvSpPr>
      <xdr:spPr>
        <a:xfrm>
          <a:off x="1752111" y="166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76893</xdr:rowOff>
    </xdr:from>
    <xdr:to>
      <xdr:col>1</xdr:col>
      <xdr:colOff>485775</xdr:colOff>
      <xdr:row>97</xdr:row>
      <xdr:rowOff>7043</xdr:rowOff>
    </xdr:to>
    <xdr:sp macro="" textlink="">
      <xdr:nvSpPr>
        <xdr:cNvPr id="262" name="円/楕円 261"/>
        <xdr:cNvSpPr/>
      </xdr:nvSpPr>
      <xdr:spPr>
        <a:xfrm>
          <a:off x="1079500" y="165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169620</xdr:rowOff>
    </xdr:from>
    <xdr:ext cx="534377" cy="259045"/>
    <xdr:sp macro="" textlink="">
      <xdr:nvSpPr>
        <xdr:cNvPr id="263" name="テキスト ボックス 262"/>
        <xdr:cNvSpPr txBox="1"/>
      </xdr:nvSpPr>
      <xdr:spPr>
        <a:xfrm>
          <a:off x="863111" y="166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106716</xdr:rowOff>
    </xdr:from>
    <xdr:to>
      <xdr:col>15</xdr:col>
      <xdr:colOff>180975</xdr:colOff>
      <xdr:row>38</xdr:row>
      <xdr:rowOff>109329</xdr:rowOff>
    </xdr:to>
    <xdr:cxnSp macro="">
      <xdr:nvCxnSpPr>
        <xdr:cNvPr id="294" name="直線コネクタ 293"/>
        <xdr:cNvCxnSpPr/>
      </xdr:nvCxnSpPr>
      <xdr:spPr>
        <a:xfrm flipV="1">
          <a:off x="9639300" y="662181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109329</xdr:rowOff>
    </xdr:from>
    <xdr:to>
      <xdr:col>14</xdr:col>
      <xdr:colOff>28575</xdr:colOff>
      <xdr:row>38</xdr:row>
      <xdr:rowOff>110961</xdr:rowOff>
    </xdr:to>
    <xdr:cxnSp macro="">
      <xdr:nvCxnSpPr>
        <xdr:cNvPr id="297" name="直線コネクタ 296"/>
        <xdr:cNvCxnSpPr/>
      </xdr:nvCxnSpPr>
      <xdr:spPr>
        <a:xfrm flipV="1">
          <a:off x="8750300" y="662442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16256</xdr:rowOff>
    </xdr:from>
    <xdr:to>
      <xdr:col>12</xdr:col>
      <xdr:colOff>511175</xdr:colOff>
      <xdr:row>38</xdr:row>
      <xdr:rowOff>110961</xdr:rowOff>
    </xdr:to>
    <xdr:cxnSp macro="">
      <xdr:nvCxnSpPr>
        <xdr:cNvPr id="300" name="直線コネクタ 299"/>
        <xdr:cNvCxnSpPr/>
      </xdr:nvCxnSpPr>
      <xdr:spPr>
        <a:xfrm>
          <a:off x="7861300" y="6188456"/>
          <a:ext cx="889000" cy="4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16256</xdr:rowOff>
    </xdr:from>
    <xdr:to>
      <xdr:col>11</xdr:col>
      <xdr:colOff>307975</xdr:colOff>
      <xdr:row>36</xdr:row>
      <xdr:rowOff>23114</xdr:rowOff>
    </xdr:to>
    <xdr:cxnSp macro="">
      <xdr:nvCxnSpPr>
        <xdr:cNvPr id="303" name="直線コネクタ 302"/>
        <xdr:cNvCxnSpPr/>
      </xdr:nvCxnSpPr>
      <xdr:spPr>
        <a:xfrm flipV="1">
          <a:off x="6972300" y="61884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55916</xdr:rowOff>
    </xdr:from>
    <xdr:to>
      <xdr:col>15</xdr:col>
      <xdr:colOff>231775</xdr:colOff>
      <xdr:row>38</xdr:row>
      <xdr:rowOff>157516</xdr:rowOff>
    </xdr:to>
    <xdr:sp macro="" textlink="">
      <xdr:nvSpPr>
        <xdr:cNvPr id="313" name="円/楕円 312"/>
        <xdr:cNvSpPr/>
      </xdr:nvSpPr>
      <xdr:spPr>
        <a:xfrm>
          <a:off x="104267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34343</xdr:rowOff>
    </xdr:from>
    <xdr:ext cx="378565" cy="259045"/>
    <xdr:sp macro="" textlink="">
      <xdr:nvSpPr>
        <xdr:cNvPr id="314" name="労働費該当値テキスト"/>
        <xdr:cNvSpPr txBox="1"/>
      </xdr:nvSpPr>
      <xdr:spPr>
        <a:xfrm>
          <a:off x="10528300" y="654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58529</xdr:rowOff>
    </xdr:from>
    <xdr:to>
      <xdr:col>14</xdr:col>
      <xdr:colOff>79375</xdr:colOff>
      <xdr:row>38</xdr:row>
      <xdr:rowOff>160129</xdr:rowOff>
    </xdr:to>
    <xdr:sp macro="" textlink="">
      <xdr:nvSpPr>
        <xdr:cNvPr id="315" name="円/楕円 314"/>
        <xdr:cNvSpPr/>
      </xdr:nvSpPr>
      <xdr:spPr>
        <a:xfrm>
          <a:off x="9588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151256</xdr:rowOff>
    </xdr:from>
    <xdr:ext cx="378565" cy="259045"/>
    <xdr:sp macro="" textlink="">
      <xdr:nvSpPr>
        <xdr:cNvPr id="316" name="テキスト ボックス 315"/>
        <xdr:cNvSpPr txBox="1"/>
      </xdr:nvSpPr>
      <xdr:spPr>
        <a:xfrm>
          <a:off x="9450017" y="6666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60161</xdr:rowOff>
    </xdr:from>
    <xdr:to>
      <xdr:col>12</xdr:col>
      <xdr:colOff>561975</xdr:colOff>
      <xdr:row>38</xdr:row>
      <xdr:rowOff>161761</xdr:rowOff>
    </xdr:to>
    <xdr:sp macro="" textlink="">
      <xdr:nvSpPr>
        <xdr:cNvPr id="317" name="円/楕円 316"/>
        <xdr:cNvSpPr/>
      </xdr:nvSpPr>
      <xdr:spPr>
        <a:xfrm>
          <a:off x="8699500" y="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152888</xdr:rowOff>
    </xdr:from>
    <xdr:ext cx="378565" cy="259045"/>
    <xdr:sp macro="" textlink="">
      <xdr:nvSpPr>
        <xdr:cNvPr id="318" name="テキスト ボックス 317"/>
        <xdr:cNvSpPr txBox="1"/>
      </xdr:nvSpPr>
      <xdr:spPr>
        <a:xfrm>
          <a:off x="8561017" y="666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136906</xdr:rowOff>
    </xdr:from>
    <xdr:to>
      <xdr:col>11</xdr:col>
      <xdr:colOff>358775</xdr:colOff>
      <xdr:row>36</xdr:row>
      <xdr:rowOff>67056</xdr:rowOff>
    </xdr:to>
    <xdr:sp macro="" textlink="">
      <xdr:nvSpPr>
        <xdr:cNvPr id="319" name="円/楕円 318"/>
        <xdr:cNvSpPr/>
      </xdr:nvSpPr>
      <xdr:spPr>
        <a:xfrm>
          <a:off x="7810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58183</xdr:rowOff>
    </xdr:from>
    <xdr:ext cx="469744" cy="259045"/>
    <xdr:sp macro="" textlink="">
      <xdr:nvSpPr>
        <xdr:cNvPr id="320" name="テキスト ボックス 319"/>
        <xdr:cNvSpPr txBox="1"/>
      </xdr:nvSpPr>
      <xdr:spPr>
        <a:xfrm>
          <a:off x="7626427"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143764</xdr:rowOff>
    </xdr:from>
    <xdr:to>
      <xdr:col>10</xdr:col>
      <xdr:colOff>155575</xdr:colOff>
      <xdr:row>36</xdr:row>
      <xdr:rowOff>73914</xdr:rowOff>
    </xdr:to>
    <xdr:sp macro="" textlink="">
      <xdr:nvSpPr>
        <xdr:cNvPr id="321" name="円/楕円 320"/>
        <xdr:cNvSpPr/>
      </xdr:nvSpPr>
      <xdr:spPr>
        <a:xfrm>
          <a:off x="6921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65041</xdr:rowOff>
    </xdr:from>
    <xdr:ext cx="469744" cy="259045"/>
    <xdr:sp macro="" textlink="">
      <xdr:nvSpPr>
        <xdr:cNvPr id="322" name="テキスト ボックス 321"/>
        <xdr:cNvSpPr txBox="1"/>
      </xdr:nvSpPr>
      <xdr:spPr>
        <a:xfrm>
          <a:off x="6737427"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20134</xdr:rowOff>
    </xdr:from>
    <xdr:to>
      <xdr:col>15</xdr:col>
      <xdr:colOff>180975</xdr:colOff>
      <xdr:row>57</xdr:row>
      <xdr:rowOff>98796</xdr:rowOff>
    </xdr:to>
    <xdr:cxnSp macro="">
      <xdr:nvCxnSpPr>
        <xdr:cNvPr id="351" name="直線コネクタ 350"/>
        <xdr:cNvCxnSpPr/>
      </xdr:nvCxnSpPr>
      <xdr:spPr>
        <a:xfrm flipV="1">
          <a:off x="9639300" y="9621334"/>
          <a:ext cx="838200" cy="2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2"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29781</xdr:rowOff>
    </xdr:from>
    <xdr:to>
      <xdr:col>14</xdr:col>
      <xdr:colOff>28575</xdr:colOff>
      <xdr:row>57</xdr:row>
      <xdr:rowOff>98796</xdr:rowOff>
    </xdr:to>
    <xdr:cxnSp macro="">
      <xdr:nvCxnSpPr>
        <xdr:cNvPr id="354" name="直線コネクタ 353"/>
        <xdr:cNvCxnSpPr/>
      </xdr:nvCxnSpPr>
      <xdr:spPr>
        <a:xfrm>
          <a:off x="8750300" y="9802431"/>
          <a:ext cx="8890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27716</xdr:rowOff>
    </xdr:from>
    <xdr:to>
      <xdr:col>12</xdr:col>
      <xdr:colOff>511175</xdr:colOff>
      <xdr:row>57</xdr:row>
      <xdr:rowOff>29781</xdr:rowOff>
    </xdr:to>
    <xdr:cxnSp macro="">
      <xdr:nvCxnSpPr>
        <xdr:cNvPr id="357" name="直線コネクタ 356"/>
        <xdr:cNvCxnSpPr/>
      </xdr:nvCxnSpPr>
      <xdr:spPr>
        <a:xfrm>
          <a:off x="7861300" y="9628916"/>
          <a:ext cx="889000" cy="17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27716</xdr:rowOff>
    </xdr:from>
    <xdr:to>
      <xdr:col>11</xdr:col>
      <xdr:colOff>307975</xdr:colOff>
      <xdr:row>57</xdr:row>
      <xdr:rowOff>17232</xdr:rowOff>
    </xdr:to>
    <xdr:cxnSp macro="">
      <xdr:nvCxnSpPr>
        <xdr:cNvPr id="360" name="直線コネクタ 359"/>
        <xdr:cNvCxnSpPr/>
      </xdr:nvCxnSpPr>
      <xdr:spPr>
        <a:xfrm flipV="1">
          <a:off x="6972300" y="9628916"/>
          <a:ext cx="889000" cy="16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2" name="テキスト ボックス 361"/>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140784</xdr:rowOff>
    </xdr:from>
    <xdr:to>
      <xdr:col>15</xdr:col>
      <xdr:colOff>231775</xdr:colOff>
      <xdr:row>56</xdr:row>
      <xdr:rowOff>70934</xdr:rowOff>
    </xdr:to>
    <xdr:sp macro="" textlink="">
      <xdr:nvSpPr>
        <xdr:cNvPr id="370" name="円/楕円 369"/>
        <xdr:cNvSpPr/>
      </xdr:nvSpPr>
      <xdr:spPr>
        <a:xfrm>
          <a:off x="10426700" y="95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163661</xdr:rowOff>
    </xdr:from>
    <xdr:ext cx="534377" cy="259045"/>
    <xdr:sp macro="" textlink="">
      <xdr:nvSpPr>
        <xdr:cNvPr id="371" name="農林水産業費該当値テキスト"/>
        <xdr:cNvSpPr txBox="1"/>
      </xdr:nvSpPr>
      <xdr:spPr>
        <a:xfrm>
          <a:off x="10528300" y="94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47996</xdr:rowOff>
    </xdr:from>
    <xdr:to>
      <xdr:col>14</xdr:col>
      <xdr:colOff>79375</xdr:colOff>
      <xdr:row>57</xdr:row>
      <xdr:rowOff>149596</xdr:rowOff>
    </xdr:to>
    <xdr:sp macro="" textlink="">
      <xdr:nvSpPr>
        <xdr:cNvPr id="372" name="円/楕円 371"/>
        <xdr:cNvSpPr/>
      </xdr:nvSpPr>
      <xdr:spPr>
        <a:xfrm>
          <a:off x="9588500" y="9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140723</xdr:rowOff>
    </xdr:from>
    <xdr:ext cx="534377" cy="259045"/>
    <xdr:sp macro="" textlink="">
      <xdr:nvSpPr>
        <xdr:cNvPr id="373" name="テキスト ボックス 372"/>
        <xdr:cNvSpPr txBox="1"/>
      </xdr:nvSpPr>
      <xdr:spPr>
        <a:xfrm>
          <a:off x="9372111" y="9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150431</xdr:rowOff>
    </xdr:from>
    <xdr:to>
      <xdr:col>12</xdr:col>
      <xdr:colOff>561975</xdr:colOff>
      <xdr:row>57</xdr:row>
      <xdr:rowOff>80581</xdr:rowOff>
    </xdr:to>
    <xdr:sp macro="" textlink="">
      <xdr:nvSpPr>
        <xdr:cNvPr id="374" name="円/楕円 373"/>
        <xdr:cNvSpPr/>
      </xdr:nvSpPr>
      <xdr:spPr>
        <a:xfrm>
          <a:off x="8699500" y="97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71708</xdr:rowOff>
    </xdr:from>
    <xdr:ext cx="534377" cy="259045"/>
    <xdr:sp macro="" textlink="">
      <xdr:nvSpPr>
        <xdr:cNvPr id="375" name="テキスト ボックス 374"/>
        <xdr:cNvSpPr txBox="1"/>
      </xdr:nvSpPr>
      <xdr:spPr>
        <a:xfrm>
          <a:off x="8483111" y="984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148366</xdr:rowOff>
    </xdr:from>
    <xdr:to>
      <xdr:col>11</xdr:col>
      <xdr:colOff>358775</xdr:colOff>
      <xdr:row>56</xdr:row>
      <xdr:rowOff>78516</xdr:rowOff>
    </xdr:to>
    <xdr:sp macro="" textlink="">
      <xdr:nvSpPr>
        <xdr:cNvPr id="376" name="円/楕円 375"/>
        <xdr:cNvSpPr/>
      </xdr:nvSpPr>
      <xdr:spPr>
        <a:xfrm>
          <a:off x="7810500" y="95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95043</xdr:rowOff>
    </xdr:from>
    <xdr:ext cx="534377" cy="259045"/>
    <xdr:sp macro="" textlink="">
      <xdr:nvSpPr>
        <xdr:cNvPr id="377" name="テキスト ボックス 376"/>
        <xdr:cNvSpPr txBox="1"/>
      </xdr:nvSpPr>
      <xdr:spPr>
        <a:xfrm>
          <a:off x="7594111" y="935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137882</xdr:rowOff>
    </xdr:from>
    <xdr:to>
      <xdr:col>10</xdr:col>
      <xdr:colOff>155575</xdr:colOff>
      <xdr:row>57</xdr:row>
      <xdr:rowOff>68032</xdr:rowOff>
    </xdr:to>
    <xdr:sp macro="" textlink="">
      <xdr:nvSpPr>
        <xdr:cNvPr id="378" name="円/楕円 377"/>
        <xdr:cNvSpPr/>
      </xdr:nvSpPr>
      <xdr:spPr>
        <a:xfrm>
          <a:off x="6921500" y="97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59159</xdr:rowOff>
    </xdr:from>
    <xdr:ext cx="534377" cy="259045"/>
    <xdr:sp macro="" textlink="">
      <xdr:nvSpPr>
        <xdr:cNvPr id="379" name="テキスト ボックス 378"/>
        <xdr:cNvSpPr txBox="1"/>
      </xdr:nvSpPr>
      <xdr:spPr>
        <a:xfrm>
          <a:off x="6705111" y="98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83604</xdr:rowOff>
    </xdr:from>
    <xdr:to>
      <xdr:col>15</xdr:col>
      <xdr:colOff>180975</xdr:colOff>
      <xdr:row>78</xdr:row>
      <xdr:rowOff>85534</xdr:rowOff>
    </xdr:to>
    <xdr:cxnSp macro="">
      <xdr:nvCxnSpPr>
        <xdr:cNvPr id="408" name="直線コネクタ 407"/>
        <xdr:cNvCxnSpPr/>
      </xdr:nvCxnSpPr>
      <xdr:spPr>
        <a:xfrm>
          <a:off x="9639300" y="13456704"/>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83604</xdr:rowOff>
    </xdr:from>
    <xdr:to>
      <xdr:col>14</xdr:col>
      <xdr:colOff>28575</xdr:colOff>
      <xdr:row>78</xdr:row>
      <xdr:rowOff>113145</xdr:rowOff>
    </xdr:to>
    <xdr:cxnSp macro="">
      <xdr:nvCxnSpPr>
        <xdr:cNvPr id="411" name="直線コネクタ 410"/>
        <xdr:cNvCxnSpPr/>
      </xdr:nvCxnSpPr>
      <xdr:spPr>
        <a:xfrm flipV="1">
          <a:off x="8750300" y="13456704"/>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113145</xdr:rowOff>
    </xdr:from>
    <xdr:to>
      <xdr:col>12</xdr:col>
      <xdr:colOff>511175</xdr:colOff>
      <xdr:row>78</xdr:row>
      <xdr:rowOff>124740</xdr:rowOff>
    </xdr:to>
    <xdr:cxnSp macro="">
      <xdr:nvCxnSpPr>
        <xdr:cNvPr id="414" name="直線コネクタ 413"/>
        <xdr:cNvCxnSpPr/>
      </xdr:nvCxnSpPr>
      <xdr:spPr>
        <a:xfrm flipV="1">
          <a:off x="7861300" y="13486245"/>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119190</xdr:rowOff>
    </xdr:from>
    <xdr:to>
      <xdr:col>11</xdr:col>
      <xdr:colOff>307975</xdr:colOff>
      <xdr:row>78</xdr:row>
      <xdr:rowOff>124740</xdr:rowOff>
    </xdr:to>
    <xdr:cxnSp macro="">
      <xdr:nvCxnSpPr>
        <xdr:cNvPr id="417" name="直線コネクタ 416"/>
        <xdr:cNvCxnSpPr/>
      </xdr:nvCxnSpPr>
      <xdr:spPr>
        <a:xfrm>
          <a:off x="6972300" y="13492290"/>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34734</xdr:rowOff>
    </xdr:from>
    <xdr:to>
      <xdr:col>15</xdr:col>
      <xdr:colOff>231775</xdr:colOff>
      <xdr:row>78</xdr:row>
      <xdr:rowOff>136334</xdr:rowOff>
    </xdr:to>
    <xdr:sp macro="" textlink="">
      <xdr:nvSpPr>
        <xdr:cNvPr id="427" name="円/楕円 426"/>
        <xdr:cNvSpPr/>
      </xdr:nvSpPr>
      <xdr:spPr>
        <a:xfrm>
          <a:off x="10426700" y="134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121111</xdr:rowOff>
    </xdr:from>
    <xdr:ext cx="534377" cy="259045"/>
    <xdr:sp macro="" textlink="">
      <xdr:nvSpPr>
        <xdr:cNvPr id="428" name="商工費該当値テキスト"/>
        <xdr:cNvSpPr txBox="1"/>
      </xdr:nvSpPr>
      <xdr:spPr>
        <a:xfrm>
          <a:off x="10528300"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32804</xdr:rowOff>
    </xdr:from>
    <xdr:to>
      <xdr:col>14</xdr:col>
      <xdr:colOff>79375</xdr:colOff>
      <xdr:row>78</xdr:row>
      <xdr:rowOff>134404</xdr:rowOff>
    </xdr:to>
    <xdr:sp macro="" textlink="">
      <xdr:nvSpPr>
        <xdr:cNvPr id="429" name="円/楕円 428"/>
        <xdr:cNvSpPr/>
      </xdr:nvSpPr>
      <xdr:spPr>
        <a:xfrm>
          <a:off x="9588500" y="134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125531</xdr:rowOff>
    </xdr:from>
    <xdr:ext cx="534377" cy="259045"/>
    <xdr:sp macro="" textlink="">
      <xdr:nvSpPr>
        <xdr:cNvPr id="430" name="テキスト ボックス 429"/>
        <xdr:cNvSpPr txBox="1"/>
      </xdr:nvSpPr>
      <xdr:spPr>
        <a:xfrm>
          <a:off x="9372111" y="134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62345</xdr:rowOff>
    </xdr:from>
    <xdr:to>
      <xdr:col>12</xdr:col>
      <xdr:colOff>561975</xdr:colOff>
      <xdr:row>78</xdr:row>
      <xdr:rowOff>163945</xdr:rowOff>
    </xdr:to>
    <xdr:sp macro="" textlink="">
      <xdr:nvSpPr>
        <xdr:cNvPr id="431" name="円/楕円 430"/>
        <xdr:cNvSpPr/>
      </xdr:nvSpPr>
      <xdr:spPr>
        <a:xfrm>
          <a:off x="8699500" y="134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155072</xdr:rowOff>
    </xdr:from>
    <xdr:ext cx="469744" cy="259045"/>
    <xdr:sp macro="" textlink="">
      <xdr:nvSpPr>
        <xdr:cNvPr id="432" name="テキスト ボックス 431"/>
        <xdr:cNvSpPr txBox="1"/>
      </xdr:nvSpPr>
      <xdr:spPr>
        <a:xfrm>
          <a:off x="8515427" y="135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73940</xdr:rowOff>
    </xdr:from>
    <xdr:to>
      <xdr:col>11</xdr:col>
      <xdr:colOff>358775</xdr:colOff>
      <xdr:row>79</xdr:row>
      <xdr:rowOff>4090</xdr:rowOff>
    </xdr:to>
    <xdr:sp macro="" textlink="">
      <xdr:nvSpPr>
        <xdr:cNvPr id="433" name="円/楕円 432"/>
        <xdr:cNvSpPr/>
      </xdr:nvSpPr>
      <xdr:spPr>
        <a:xfrm>
          <a:off x="78105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166667</xdr:rowOff>
    </xdr:from>
    <xdr:ext cx="469744" cy="259045"/>
    <xdr:sp macro="" textlink="">
      <xdr:nvSpPr>
        <xdr:cNvPr id="434" name="テキスト ボックス 433"/>
        <xdr:cNvSpPr txBox="1"/>
      </xdr:nvSpPr>
      <xdr:spPr>
        <a:xfrm>
          <a:off x="7626427" y="135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68390</xdr:rowOff>
    </xdr:from>
    <xdr:to>
      <xdr:col>10</xdr:col>
      <xdr:colOff>155575</xdr:colOff>
      <xdr:row>78</xdr:row>
      <xdr:rowOff>169990</xdr:rowOff>
    </xdr:to>
    <xdr:sp macro="" textlink="">
      <xdr:nvSpPr>
        <xdr:cNvPr id="435" name="円/楕円 434"/>
        <xdr:cNvSpPr/>
      </xdr:nvSpPr>
      <xdr:spPr>
        <a:xfrm>
          <a:off x="6921500" y="134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161117</xdr:rowOff>
    </xdr:from>
    <xdr:ext cx="469744" cy="259045"/>
    <xdr:sp macro="" textlink="">
      <xdr:nvSpPr>
        <xdr:cNvPr id="436" name="テキスト ボックス 435"/>
        <xdr:cNvSpPr txBox="1"/>
      </xdr:nvSpPr>
      <xdr:spPr>
        <a:xfrm>
          <a:off x="6737427" y="135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162651</xdr:rowOff>
    </xdr:from>
    <xdr:to>
      <xdr:col>15</xdr:col>
      <xdr:colOff>180975</xdr:colOff>
      <xdr:row>99</xdr:row>
      <xdr:rowOff>7289</xdr:rowOff>
    </xdr:to>
    <xdr:cxnSp macro="">
      <xdr:nvCxnSpPr>
        <xdr:cNvPr id="465" name="直線コネクタ 464"/>
        <xdr:cNvCxnSpPr/>
      </xdr:nvCxnSpPr>
      <xdr:spPr>
        <a:xfrm>
          <a:off x="9639300" y="16964751"/>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154105</xdr:rowOff>
    </xdr:from>
    <xdr:to>
      <xdr:col>14</xdr:col>
      <xdr:colOff>28575</xdr:colOff>
      <xdr:row>98</xdr:row>
      <xdr:rowOff>162651</xdr:rowOff>
    </xdr:to>
    <xdr:cxnSp macro="">
      <xdr:nvCxnSpPr>
        <xdr:cNvPr id="468" name="直線コネクタ 467"/>
        <xdr:cNvCxnSpPr/>
      </xdr:nvCxnSpPr>
      <xdr:spPr>
        <a:xfrm>
          <a:off x="8750300" y="16956205"/>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70" name="テキスト ボックス 469"/>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154105</xdr:rowOff>
    </xdr:from>
    <xdr:to>
      <xdr:col>12</xdr:col>
      <xdr:colOff>511175</xdr:colOff>
      <xdr:row>98</xdr:row>
      <xdr:rowOff>155085</xdr:rowOff>
    </xdr:to>
    <xdr:cxnSp macro="">
      <xdr:nvCxnSpPr>
        <xdr:cNvPr id="471" name="直線コネクタ 470"/>
        <xdr:cNvCxnSpPr/>
      </xdr:nvCxnSpPr>
      <xdr:spPr>
        <a:xfrm flipV="1">
          <a:off x="7861300" y="1695620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26267</xdr:rowOff>
    </xdr:from>
    <xdr:ext cx="534377" cy="259045"/>
    <xdr:sp macro="" textlink="">
      <xdr:nvSpPr>
        <xdr:cNvPr id="473" name="テキスト ボックス 472"/>
        <xdr:cNvSpPr txBox="1"/>
      </xdr:nvSpPr>
      <xdr:spPr>
        <a:xfrm>
          <a:off x="8483111" y="169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155085</xdr:rowOff>
    </xdr:from>
    <xdr:to>
      <xdr:col>11</xdr:col>
      <xdr:colOff>307975</xdr:colOff>
      <xdr:row>98</xdr:row>
      <xdr:rowOff>167580</xdr:rowOff>
    </xdr:to>
    <xdr:cxnSp macro="">
      <xdr:nvCxnSpPr>
        <xdr:cNvPr id="474" name="直線コネクタ 473"/>
        <xdr:cNvCxnSpPr/>
      </xdr:nvCxnSpPr>
      <xdr:spPr>
        <a:xfrm flipV="1">
          <a:off x="6972300" y="16957185"/>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27590</xdr:rowOff>
    </xdr:from>
    <xdr:ext cx="534377" cy="259045"/>
    <xdr:sp macro="" textlink="">
      <xdr:nvSpPr>
        <xdr:cNvPr id="476" name="テキスト ボックス 475"/>
        <xdr:cNvSpPr txBox="1"/>
      </xdr:nvSpPr>
      <xdr:spPr>
        <a:xfrm>
          <a:off x="7594111" y="17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127939</xdr:rowOff>
    </xdr:from>
    <xdr:to>
      <xdr:col>15</xdr:col>
      <xdr:colOff>231775</xdr:colOff>
      <xdr:row>99</xdr:row>
      <xdr:rowOff>58089</xdr:rowOff>
    </xdr:to>
    <xdr:sp macro="" textlink="">
      <xdr:nvSpPr>
        <xdr:cNvPr id="484" name="円/楕円 483"/>
        <xdr:cNvSpPr/>
      </xdr:nvSpPr>
      <xdr:spPr>
        <a:xfrm>
          <a:off x="10426700" y="16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111851</xdr:rowOff>
    </xdr:from>
    <xdr:to>
      <xdr:col>14</xdr:col>
      <xdr:colOff>79375</xdr:colOff>
      <xdr:row>99</xdr:row>
      <xdr:rowOff>42001</xdr:rowOff>
    </xdr:to>
    <xdr:sp macro="" textlink="">
      <xdr:nvSpPr>
        <xdr:cNvPr id="486" name="円/楕円 485"/>
        <xdr:cNvSpPr/>
      </xdr:nvSpPr>
      <xdr:spPr>
        <a:xfrm>
          <a:off x="9588500" y="169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58528</xdr:rowOff>
    </xdr:from>
    <xdr:ext cx="534377" cy="259045"/>
    <xdr:sp macro="" textlink="">
      <xdr:nvSpPr>
        <xdr:cNvPr id="487" name="テキスト ボックス 486"/>
        <xdr:cNvSpPr txBox="1"/>
      </xdr:nvSpPr>
      <xdr:spPr>
        <a:xfrm>
          <a:off x="9372111" y="166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103305</xdr:rowOff>
    </xdr:from>
    <xdr:to>
      <xdr:col>12</xdr:col>
      <xdr:colOff>561975</xdr:colOff>
      <xdr:row>99</xdr:row>
      <xdr:rowOff>33455</xdr:rowOff>
    </xdr:to>
    <xdr:sp macro="" textlink="">
      <xdr:nvSpPr>
        <xdr:cNvPr id="488" name="円/楕円 487"/>
        <xdr:cNvSpPr/>
      </xdr:nvSpPr>
      <xdr:spPr>
        <a:xfrm>
          <a:off x="8699500" y="16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49982</xdr:rowOff>
    </xdr:from>
    <xdr:ext cx="534377" cy="259045"/>
    <xdr:sp macro="" textlink="">
      <xdr:nvSpPr>
        <xdr:cNvPr id="489" name="テキスト ボックス 488"/>
        <xdr:cNvSpPr txBox="1"/>
      </xdr:nvSpPr>
      <xdr:spPr>
        <a:xfrm>
          <a:off x="8483111" y="166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104285</xdr:rowOff>
    </xdr:from>
    <xdr:to>
      <xdr:col>11</xdr:col>
      <xdr:colOff>358775</xdr:colOff>
      <xdr:row>99</xdr:row>
      <xdr:rowOff>34435</xdr:rowOff>
    </xdr:to>
    <xdr:sp macro="" textlink="">
      <xdr:nvSpPr>
        <xdr:cNvPr id="490" name="円/楕円 489"/>
        <xdr:cNvSpPr/>
      </xdr:nvSpPr>
      <xdr:spPr>
        <a:xfrm>
          <a:off x="7810500" y="169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50962</xdr:rowOff>
    </xdr:from>
    <xdr:ext cx="534377" cy="259045"/>
    <xdr:sp macro="" textlink="">
      <xdr:nvSpPr>
        <xdr:cNvPr id="491" name="テキスト ボックス 490"/>
        <xdr:cNvSpPr txBox="1"/>
      </xdr:nvSpPr>
      <xdr:spPr>
        <a:xfrm>
          <a:off x="7594111" y="1668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116780</xdr:rowOff>
    </xdr:from>
    <xdr:to>
      <xdr:col>10</xdr:col>
      <xdr:colOff>155575</xdr:colOff>
      <xdr:row>99</xdr:row>
      <xdr:rowOff>46930</xdr:rowOff>
    </xdr:to>
    <xdr:sp macro="" textlink="">
      <xdr:nvSpPr>
        <xdr:cNvPr id="492" name="円/楕円 491"/>
        <xdr:cNvSpPr/>
      </xdr:nvSpPr>
      <xdr:spPr>
        <a:xfrm>
          <a:off x="6921500" y="1691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38057</xdr:rowOff>
    </xdr:from>
    <xdr:ext cx="534377" cy="259045"/>
    <xdr:sp macro="" textlink="">
      <xdr:nvSpPr>
        <xdr:cNvPr id="493" name="テキスト ボックス 492"/>
        <xdr:cNvSpPr txBox="1"/>
      </xdr:nvSpPr>
      <xdr:spPr>
        <a:xfrm>
          <a:off x="6705111" y="170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28803</xdr:rowOff>
    </xdr:from>
    <xdr:to>
      <xdr:col>23</xdr:col>
      <xdr:colOff>517525</xdr:colOff>
      <xdr:row>38</xdr:row>
      <xdr:rowOff>67156</xdr:rowOff>
    </xdr:to>
    <xdr:cxnSp macro="">
      <xdr:nvCxnSpPr>
        <xdr:cNvPr id="524" name="直線コネクタ 523"/>
        <xdr:cNvCxnSpPr/>
      </xdr:nvCxnSpPr>
      <xdr:spPr>
        <a:xfrm>
          <a:off x="15481300" y="6543903"/>
          <a:ext cx="838200" cy="3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28803</xdr:rowOff>
    </xdr:from>
    <xdr:to>
      <xdr:col>22</xdr:col>
      <xdr:colOff>365125</xdr:colOff>
      <xdr:row>38</xdr:row>
      <xdr:rowOff>97063</xdr:rowOff>
    </xdr:to>
    <xdr:cxnSp macro="">
      <xdr:nvCxnSpPr>
        <xdr:cNvPr id="527" name="直線コネクタ 526"/>
        <xdr:cNvCxnSpPr/>
      </xdr:nvCxnSpPr>
      <xdr:spPr>
        <a:xfrm flipV="1">
          <a:off x="14592300" y="6543903"/>
          <a:ext cx="8890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29" name="テキスト ボックス 528"/>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97063</xdr:rowOff>
    </xdr:from>
    <xdr:to>
      <xdr:col>21</xdr:col>
      <xdr:colOff>161925</xdr:colOff>
      <xdr:row>38</xdr:row>
      <xdr:rowOff>112007</xdr:rowOff>
    </xdr:to>
    <xdr:cxnSp macro="">
      <xdr:nvCxnSpPr>
        <xdr:cNvPr id="530" name="直線コネクタ 529"/>
        <xdr:cNvCxnSpPr/>
      </xdr:nvCxnSpPr>
      <xdr:spPr>
        <a:xfrm flipV="1">
          <a:off x="13703300" y="6612163"/>
          <a:ext cx="889000" cy="1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112007</xdr:rowOff>
    </xdr:from>
    <xdr:to>
      <xdr:col>19</xdr:col>
      <xdr:colOff>644525</xdr:colOff>
      <xdr:row>38</xdr:row>
      <xdr:rowOff>134083</xdr:rowOff>
    </xdr:to>
    <xdr:cxnSp macro="">
      <xdr:nvCxnSpPr>
        <xdr:cNvPr id="533" name="直線コネクタ 532"/>
        <xdr:cNvCxnSpPr/>
      </xdr:nvCxnSpPr>
      <xdr:spPr>
        <a:xfrm flipV="1">
          <a:off x="12814300" y="6627107"/>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16356</xdr:rowOff>
    </xdr:from>
    <xdr:to>
      <xdr:col>23</xdr:col>
      <xdr:colOff>568325</xdr:colOff>
      <xdr:row>38</xdr:row>
      <xdr:rowOff>117956</xdr:rowOff>
    </xdr:to>
    <xdr:sp macro="" textlink="">
      <xdr:nvSpPr>
        <xdr:cNvPr id="543" name="円/楕円 542"/>
        <xdr:cNvSpPr/>
      </xdr:nvSpPr>
      <xdr:spPr>
        <a:xfrm>
          <a:off x="16268700" y="6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128481</xdr:rowOff>
    </xdr:from>
    <xdr:ext cx="534377" cy="259045"/>
    <xdr:sp macro="" textlink="">
      <xdr:nvSpPr>
        <xdr:cNvPr id="544" name="消防費該当値テキスト"/>
        <xdr:cNvSpPr txBox="1"/>
      </xdr:nvSpPr>
      <xdr:spPr>
        <a:xfrm>
          <a:off x="16370300" y="64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149453</xdr:rowOff>
    </xdr:from>
    <xdr:to>
      <xdr:col>22</xdr:col>
      <xdr:colOff>415925</xdr:colOff>
      <xdr:row>38</xdr:row>
      <xdr:rowOff>79603</xdr:rowOff>
    </xdr:to>
    <xdr:sp macro="" textlink="">
      <xdr:nvSpPr>
        <xdr:cNvPr id="545" name="円/楕円 544"/>
        <xdr:cNvSpPr/>
      </xdr:nvSpPr>
      <xdr:spPr>
        <a:xfrm>
          <a:off x="15430500" y="64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96130</xdr:rowOff>
    </xdr:from>
    <xdr:ext cx="534377" cy="259045"/>
    <xdr:sp macro="" textlink="">
      <xdr:nvSpPr>
        <xdr:cNvPr id="546" name="テキスト ボックス 545"/>
        <xdr:cNvSpPr txBox="1"/>
      </xdr:nvSpPr>
      <xdr:spPr>
        <a:xfrm>
          <a:off x="15214111" y="62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46263</xdr:rowOff>
    </xdr:from>
    <xdr:to>
      <xdr:col>21</xdr:col>
      <xdr:colOff>212725</xdr:colOff>
      <xdr:row>38</xdr:row>
      <xdr:rowOff>147863</xdr:rowOff>
    </xdr:to>
    <xdr:sp macro="" textlink="">
      <xdr:nvSpPr>
        <xdr:cNvPr id="547" name="円/楕円 546"/>
        <xdr:cNvSpPr/>
      </xdr:nvSpPr>
      <xdr:spPr>
        <a:xfrm>
          <a:off x="14541500" y="65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138990</xdr:rowOff>
    </xdr:from>
    <xdr:ext cx="534377" cy="259045"/>
    <xdr:sp macro="" textlink="">
      <xdr:nvSpPr>
        <xdr:cNvPr id="548" name="テキスト ボックス 547"/>
        <xdr:cNvSpPr txBox="1"/>
      </xdr:nvSpPr>
      <xdr:spPr>
        <a:xfrm>
          <a:off x="14325111" y="66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61207</xdr:rowOff>
    </xdr:from>
    <xdr:to>
      <xdr:col>20</xdr:col>
      <xdr:colOff>9525</xdr:colOff>
      <xdr:row>38</xdr:row>
      <xdr:rowOff>162807</xdr:rowOff>
    </xdr:to>
    <xdr:sp macro="" textlink="">
      <xdr:nvSpPr>
        <xdr:cNvPr id="549" name="円/楕円 548"/>
        <xdr:cNvSpPr/>
      </xdr:nvSpPr>
      <xdr:spPr>
        <a:xfrm>
          <a:off x="13652500" y="65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153934</xdr:rowOff>
    </xdr:from>
    <xdr:ext cx="534377" cy="259045"/>
    <xdr:sp macro="" textlink="">
      <xdr:nvSpPr>
        <xdr:cNvPr id="550" name="テキスト ボックス 549"/>
        <xdr:cNvSpPr txBox="1"/>
      </xdr:nvSpPr>
      <xdr:spPr>
        <a:xfrm>
          <a:off x="13436111" y="66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83283</xdr:rowOff>
    </xdr:from>
    <xdr:to>
      <xdr:col>18</xdr:col>
      <xdr:colOff>492125</xdr:colOff>
      <xdr:row>39</xdr:row>
      <xdr:rowOff>13433</xdr:rowOff>
    </xdr:to>
    <xdr:sp macro="" textlink="">
      <xdr:nvSpPr>
        <xdr:cNvPr id="551" name="円/楕円 550"/>
        <xdr:cNvSpPr/>
      </xdr:nvSpPr>
      <xdr:spPr>
        <a:xfrm>
          <a:off x="12763500" y="65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4560</xdr:rowOff>
    </xdr:from>
    <xdr:ext cx="534377" cy="259045"/>
    <xdr:sp macro="" textlink="">
      <xdr:nvSpPr>
        <xdr:cNvPr id="552" name="テキスト ボックス 551"/>
        <xdr:cNvSpPr txBox="1"/>
      </xdr:nvSpPr>
      <xdr:spPr>
        <a:xfrm>
          <a:off x="12547111" y="669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121493</xdr:rowOff>
    </xdr:from>
    <xdr:to>
      <xdr:col>23</xdr:col>
      <xdr:colOff>516889</xdr:colOff>
      <xdr:row>58</xdr:row>
      <xdr:rowOff>124400</xdr:rowOff>
    </xdr:to>
    <xdr:cxnSp macro="">
      <xdr:nvCxnSpPr>
        <xdr:cNvPr id="579" name="直線コネクタ 578"/>
        <xdr:cNvCxnSpPr/>
      </xdr:nvCxnSpPr>
      <xdr:spPr>
        <a:xfrm flipV="1">
          <a:off x="16317595" y="8865443"/>
          <a:ext cx="1269" cy="1203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128227</xdr:rowOff>
    </xdr:from>
    <xdr:ext cx="534377" cy="259045"/>
    <xdr:sp macro="" textlink="">
      <xdr:nvSpPr>
        <xdr:cNvPr id="580" name="教育費最小値テキスト"/>
        <xdr:cNvSpPr txBox="1"/>
      </xdr:nvSpPr>
      <xdr:spPr>
        <a:xfrm>
          <a:off x="16370300" y="1007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124400</xdr:rowOff>
    </xdr:from>
    <xdr:to>
      <xdr:col>23</xdr:col>
      <xdr:colOff>606425</xdr:colOff>
      <xdr:row>58</xdr:row>
      <xdr:rowOff>124400</xdr:rowOff>
    </xdr:to>
    <xdr:cxnSp macro="">
      <xdr:nvCxnSpPr>
        <xdr:cNvPr id="581" name="直線コネクタ 580"/>
        <xdr:cNvCxnSpPr/>
      </xdr:nvCxnSpPr>
      <xdr:spPr>
        <a:xfrm>
          <a:off x="16230600" y="100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68170</xdr:rowOff>
    </xdr:from>
    <xdr:ext cx="599010" cy="259045"/>
    <xdr:sp macro="" textlink="">
      <xdr:nvSpPr>
        <xdr:cNvPr id="582" name="教育費最大値テキスト"/>
        <xdr:cNvSpPr txBox="1"/>
      </xdr:nvSpPr>
      <xdr:spPr>
        <a:xfrm>
          <a:off x="16370300" y="864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51</xdr:row>
      <xdr:rowOff>121493</xdr:rowOff>
    </xdr:from>
    <xdr:to>
      <xdr:col>23</xdr:col>
      <xdr:colOff>606425</xdr:colOff>
      <xdr:row>51</xdr:row>
      <xdr:rowOff>121493</xdr:rowOff>
    </xdr:to>
    <xdr:cxnSp macro="">
      <xdr:nvCxnSpPr>
        <xdr:cNvPr id="583" name="直線コネクタ 582"/>
        <xdr:cNvCxnSpPr/>
      </xdr:nvCxnSpPr>
      <xdr:spPr>
        <a:xfrm>
          <a:off x="16230600" y="886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102454</xdr:rowOff>
    </xdr:from>
    <xdr:to>
      <xdr:col>23</xdr:col>
      <xdr:colOff>517525</xdr:colOff>
      <xdr:row>57</xdr:row>
      <xdr:rowOff>72753</xdr:rowOff>
    </xdr:to>
    <xdr:cxnSp macro="">
      <xdr:nvCxnSpPr>
        <xdr:cNvPr id="584" name="直線コネクタ 583"/>
        <xdr:cNvCxnSpPr/>
      </xdr:nvCxnSpPr>
      <xdr:spPr>
        <a:xfrm>
          <a:off x="15481300" y="9703654"/>
          <a:ext cx="838200" cy="14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122979</xdr:rowOff>
    </xdr:from>
    <xdr:ext cx="534377" cy="259045"/>
    <xdr:sp macro="" textlink="">
      <xdr:nvSpPr>
        <xdr:cNvPr id="585" name="教育費平均値テキスト"/>
        <xdr:cNvSpPr txBox="1"/>
      </xdr:nvSpPr>
      <xdr:spPr>
        <a:xfrm>
          <a:off x="16370300" y="938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100102</xdr:rowOff>
    </xdr:from>
    <xdr:to>
      <xdr:col>23</xdr:col>
      <xdr:colOff>568325</xdr:colOff>
      <xdr:row>56</xdr:row>
      <xdr:rowOff>30252</xdr:rowOff>
    </xdr:to>
    <xdr:sp macro="" textlink="">
      <xdr:nvSpPr>
        <xdr:cNvPr id="586" name="フローチャート : 判断 585"/>
        <xdr:cNvSpPr/>
      </xdr:nvSpPr>
      <xdr:spPr>
        <a:xfrm>
          <a:off x="16268700" y="952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122669</xdr:rowOff>
    </xdr:from>
    <xdr:to>
      <xdr:col>22</xdr:col>
      <xdr:colOff>365125</xdr:colOff>
      <xdr:row>56</xdr:row>
      <xdr:rowOff>102454</xdr:rowOff>
    </xdr:to>
    <xdr:cxnSp macro="">
      <xdr:nvCxnSpPr>
        <xdr:cNvPr id="587" name="直線コネクタ 586"/>
        <xdr:cNvCxnSpPr/>
      </xdr:nvCxnSpPr>
      <xdr:spPr>
        <a:xfrm>
          <a:off x="14592300" y="8523719"/>
          <a:ext cx="889000" cy="117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55606</xdr:rowOff>
    </xdr:from>
    <xdr:to>
      <xdr:col>22</xdr:col>
      <xdr:colOff>415925</xdr:colOff>
      <xdr:row>55</xdr:row>
      <xdr:rowOff>157206</xdr:rowOff>
    </xdr:to>
    <xdr:sp macro="" textlink="">
      <xdr:nvSpPr>
        <xdr:cNvPr id="588" name="フローチャート : 判断 587"/>
        <xdr:cNvSpPr/>
      </xdr:nvSpPr>
      <xdr:spPr>
        <a:xfrm>
          <a:off x="15430500" y="9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2283</xdr:rowOff>
    </xdr:from>
    <xdr:ext cx="534377" cy="259045"/>
    <xdr:sp macro="" textlink="">
      <xdr:nvSpPr>
        <xdr:cNvPr id="589" name="テキスト ボックス 588"/>
        <xdr:cNvSpPr txBox="1"/>
      </xdr:nvSpPr>
      <xdr:spPr>
        <a:xfrm>
          <a:off x="15214111" y="92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122669</xdr:rowOff>
    </xdr:from>
    <xdr:to>
      <xdr:col>21</xdr:col>
      <xdr:colOff>161925</xdr:colOff>
      <xdr:row>56</xdr:row>
      <xdr:rowOff>41321</xdr:rowOff>
    </xdr:to>
    <xdr:cxnSp macro="">
      <xdr:nvCxnSpPr>
        <xdr:cNvPr id="590" name="直線コネクタ 589"/>
        <xdr:cNvCxnSpPr/>
      </xdr:nvCxnSpPr>
      <xdr:spPr>
        <a:xfrm flipV="1">
          <a:off x="13703300" y="8523719"/>
          <a:ext cx="889000" cy="11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64407</xdr:rowOff>
    </xdr:from>
    <xdr:to>
      <xdr:col>21</xdr:col>
      <xdr:colOff>212725</xdr:colOff>
      <xdr:row>54</xdr:row>
      <xdr:rowOff>166007</xdr:rowOff>
    </xdr:to>
    <xdr:sp macro="" textlink="">
      <xdr:nvSpPr>
        <xdr:cNvPr id="591" name="フローチャート : 判断 590"/>
        <xdr:cNvSpPr/>
      </xdr:nvSpPr>
      <xdr:spPr>
        <a:xfrm>
          <a:off x="14541500" y="93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157134</xdr:rowOff>
    </xdr:from>
    <xdr:ext cx="534377" cy="259045"/>
    <xdr:sp macro="" textlink="">
      <xdr:nvSpPr>
        <xdr:cNvPr id="592" name="テキスト ボックス 591"/>
        <xdr:cNvSpPr txBox="1"/>
      </xdr:nvSpPr>
      <xdr:spPr>
        <a:xfrm>
          <a:off x="14325111" y="94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119306</xdr:rowOff>
    </xdr:from>
    <xdr:to>
      <xdr:col>19</xdr:col>
      <xdr:colOff>644525</xdr:colOff>
      <xdr:row>56</xdr:row>
      <xdr:rowOff>41321</xdr:rowOff>
    </xdr:to>
    <xdr:cxnSp macro="">
      <xdr:nvCxnSpPr>
        <xdr:cNvPr id="593" name="直線コネクタ 592"/>
        <xdr:cNvCxnSpPr/>
      </xdr:nvCxnSpPr>
      <xdr:spPr>
        <a:xfrm>
          <a:off x="12814300" y="9549056"/>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38069</xdr:rowOff>
    </xdr:from>
    <xdr:to>
      <xdr:col>20</xdr:col>
      <xdr:colOff>9525</xdr:colOff>
      <xdr:row>54</xdr:row>
      <xdr:rowOff>139669</xdr:rowOff>
    </xdr:to>
    <xdr:sp macro="" textlink="">
      <xdr:nvSpPr>
        <xdr:cNvPr id="594" name="フローチャート : 判断 593"/>
        <xdr:cNvSpPr/>
      </xdr:nvSpPr>
      <xdr:spPr>
        <a:xfrm>
          <a:off x="13652500" y="92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156196</xdr:rowOff>
    </xdr:from>
    <xdr:ext cx="534377" cy="259045"/>
    <xdr:sp macro="" textlink="">
      <xdr:nvSpPr>
        <xdr:cNvPr id="595" name="テキスト ボックス 594"/>
        <xdr:cNvSpPr txBox="1"/>
      </xdr:nvSpPr>
      <xdr:spPr>
        <a:xfrm>
          <a:off x="13436111" y="90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12547</xdr:rowOff>
    </xdr:from>
    <xdr:to>
      <xdr:col>18</xdr:col>
      <xdr:colOff>492125</xdr:colOff>
      <xdr:row>54</xdr:row>
      <xdr:rowOff>114147</xdr:rowOff>
    </xdr:to>
    <xdr:sp macro="" textlink="">
      <xdr:nvSpPr>
        <xdr:cNvPr id="596" name="フローチャート : 判断 595"/>
        <xdr:cNvSpPr/>
      </xdr:nvSpPr>
      <xdr:spPr>
        <a:xfrm>
          <a:off x="12763500" y="927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130674</xdr:rowOff>
    </xdr:from>
    <xdr:ext cx="534377" cy="259045"/>
    <xdr:sp macro="" textlink="">
      <xdr:nvSpPr>
        <xdr:cNvPr id="597" name="テキスト ボックス 596"/>
        <xdr:cNvSpPr txBox="1"/>
      </xdr:nvSpPr>
      <xdr:spPr>
        <a:xfrm>
          <a:off x="12547111" y="90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21953</xdr:rowOff>
    </xdr:from>
    <xdr:to>
      <xdr:col>23</xdr:col>
      <xdr:colOff>568325</xdr:colOff>
      <xdr:row>57</xdr:row>
      <xdr:rowOff>123553</xdr:rowOff>
    </xdr:to>
    <xdr:sp macro="" textlink="">
      <xdr:nvSpPr>
        <xdr:cNvPr id="603" name="円/楕円 602"/>
        <xdr:cNvSpPr/>
      </xdr:nvSpPr>
      <xdr:spPr>
        <a:xfrm>
          <a:off x="16268700" y="97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380</xdr:rowOff>
    </xdr:from>
    <xdr:ext cx="534377" cy="259045"/>
    <xdr:sp macro="" textlink="">
      <xdr:nvSpPr>
        <xdr:cNvPr id="604" name="教育費該当値テキスト"/>
        <xdr:cNvSpPr txBox="1"/>
      </xdr:nvSpPr>
      <xdr:spPr>
        <a:xfrm>
          <a:off x="16370300" y="97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51654</xdr:rowOff>
    </xdr:from>
    <xdr:to>
      <xdr:col>22</xdr:col>
      <xdr:colOff>415925</xdr:colOff>
      <xdr:row>56</xdr:row>
      <xdr:rowOff>153254</xdr:rowOff>
    </xdr:to>
    <xdr:sp macro="" textlink="">
      <xdr:nvSpPr>
        <xdr:cNvPr id="605" name="円/楕円 604"/>
        <xdr:cNvSpPr/>
      </xdr:nvSpPr>
      <xdr:spPr>
        <a:xfrm>
          <a:off x="15430500" y="96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144381</xdr:rowOff>
    </xdr:from>
    <xdr:ext cx="534377" cy="259045"/>
    <xdr:sp macro="" textlink="">
      <xdr:nvSpPr>
        <xdr:cNvPr id="606" name="テキスト ボックス 605"/>
        <xdr:cNvSpPr txBox="1"/>
      </xdr:nvSpPr>
      <xdr:spPr>
        <a:xfrm>
          <a:off x="15214111" y="974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51,281</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71869</xdr:rowOff>
    </xdr:from>
    <xdr:to>
      <xdr:col>21</xdr:col>
      <xdr:colOff>212725</xdr:colOff>
      <xdr:row>50</xdr:row>
      <xdr:rowOff>2019</xdr:rowOff>
    </xdr:to>
    <xdr:sp macro="" textlink="">
      <xdr:nvSpPr>
        <xdr:cNvPr id="607" name="円/楕円 606"/>
        <xdr:cNvSpPr/>
      </xdr:nvSpPr>
      <xdr:spPr>
        <a:xfrm>
          <a:off x="14541500" y="84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18546</xdr:rowOff>
    </xdr:from>
    <xdr:ext cx="599010" cy="259045"/>
    <xdr:sp macro="" textlink="">
      <xdr:nvSpPr>
        <xdr:cNvPr id="608" name="テキスト ボックス 607"/>
        <xdr:cNvSpPr txBox="1"/>
      </xdr:nvSpPr>
      <xdr:spPr>
        <a:xfrm>
          <a:off x="14292794" y="82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123,543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161971</xdr:rowOff>
    </xdr:from>
    <xdr:to>
      <xdr:col>20</xdr:col>
      <xdr:colOff>9525</xdr:colOff>
      <xdr:row>56</xdr:row>
      <xdr:rowOff>92121</xdr:rowOff>
    </xdr:to>
    <xdr:sp macro="" textlink="">
      <xdr:nvSpPr>
        <xdr:cNvPr id="609" name="円/楕円 608"/>
        <xdr:cNvSpPr/>
      </xdr:nvSpPr>
      <xdr:spPr>
        <a:xfrm>
          <a:off x="13652500" y="95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83248</xdr:rowOff>
    </xdr:from>
    <xdr:ext cx="534377" cy="259045"/>
    <xdr:sp macro="" textlink="">
      <xdr:nvSpPr>
        <xdr:cNvPr id="610" name="テキスト ボックス 609"/>
        <xdr:cNvSpPr txBox="1"/>
      </xdr:nvSpPr>
      <xdr:spPr>
        <a:xfrm>
          <a:off x="13436111" y="96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68506</xdr:rowOff>
    </xdr:from>
    <xdr:to>
      <xdr:col>18</xdr:col>
      <xdr:colOff>492125</xdr:colOff>
      <xdr:row>55</xdr:row>
      <xdr:rowOff>170106</xdr:rowOff>
    </xdr:to>
    <xdr:sp macro="" textlink="">
      <xdr:nvSpPr>
        <xdr:cNvPr id="611" name="円/楕円 610"/>
        <xdr:cNvSpPr/>
      </xdr:nvSpPr>
      <xdr:spPr>
        <a:xfrm>
          <a:off x="12763500" y="9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161233</xdr:rowOff>
    </xdr:from>
    <xdr:ext cx="534377" cy="259045"/>
    <xdr:sp macro="" textlink="">
      <xdr:nvSpPr>
        <xdr:cNvPr id="612" name="テキスト ボックス 611"/>
        <xdr:cNvSpPr txBox="1"/>
      </xdr:nvSpPr>
      <xdr:spPr>
        <a:xfrm>
          <a:off x="12547111" y="9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6" name="直線コネクタ 635"/>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9"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40" name="直線コネクタ 639"/>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148020</xdr:rowOff>
    </xdr:from>
    <xdr:to>
      <xdr:col>23</xdr:col>
      <xdr:colOff>517525</xdr:colOff>
      <xdr:row>79</xdr:row>
      <xdr:rowOff>44442</xdr:rowOff>
    </xdr:to>
    <xdr:cxnSp macro="">
      <xdr:nvCxnSpPr>
        <xdr:cNvPr id="641" name="直線コネクタ 640"/>
        <xdr:cNvCxnSpPr/>
      </xdr:nvCxnSpPr>
      <xdr:spPr>
        <a:xfrm flipV="1">
          <a:off x="15481300" y="13521120"/>
          <a:ext cx="838200" cy="6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2"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3" name="フローチャート : 判断 642"/>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44442</xdr:rowOff>
    </xdr:from>
    <xdr:to>
      <xdr:col>22</xdr:col>
      <xdr:colOff>365125</xdr:colOff>
      <xdr:row>79</xdr:row>
      <xdr:rowOff>44442</xdr:rowOff>
    </xdr:to>
    <xdr:cxnSp macro="">
      <xdr:nvCxnSpPr>
        <xdr:cNvPr id="644" name="直線コネクタ 643"/>
        <xdr:cNvCxnSpPr/>
      </xdr:nvCxnSpPr>
      <xdr:spPr>
        <a:xfrm>
          <a:off x="14592300" y="1358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5" name="フローチャート : 判断 644"/>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6" name="テキスト ボックス 645"/>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44442</xdr:rowOff>
    </xdr:from>
    <xdr:to>
      <xdr:col>21</xdr:col>
      <xdr:colOff>161925</xdr:colOff>
      <xdr:row>79</xdr:row>
      <xdr:rowOff>44442</xdr:rowOff>
    </xdr:to>
    <xdr:cxnSp macro="">
      <xdr:nvCxnSpPr>
        <xdr:cNvPr id="647" name="直線コネクタ 646"/>
        <xdr:cNvCxnSpPr/>
      </xdr:nvCxnSpPr>
      <xdr:spPr>
        <a:xfrm>
          <a:off x="13703300" y="1358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8" name="フローチャート : 判断 647"/>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9" name="テキスト ボックス 648"/>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43148</xdr:rowOff>
    </xdr:from>
    <xdr:to>
      <xdr:col>19</xdr:col>
      <xdr:colOff>644525</xdr:colOff>
      <xdr:row>79</xdr:row>
      <xdr:rowOff>44442</xdr:rowOff>
    </xdr:to>
    <xdr:cxnSp macro="">
      <xdr:nvCxnSpPr>
        <xdr:cNvPr id="650" name="直線コネクタ 649"/>
        <xdr:cNvCxnSpPr/>
      </xdr:nvCxnSpPr>
      <xdr:spPr>
        <a:xfrm>
          <a:off x="12814300" y="13587698"/>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51" name="フローチャート : 判断 650"/>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2" name="テキスト ボックス 651"/>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3" name="フローチャート : 判断 652"/>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4" name="テキスト ボックス 653"/>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97220</xdr:rowOff>
    </xdr:from>
    <xdr:to>
      <xdr:col>23</xdr:col>
      <xdr:colOff>568325</xdr:colOff>
      <xdr:row>79</xdr:row>
      <xdr:rowOff>27370</xdr:rowOff>
    </xdr:to>
    <xdr:sp macro="" textlink="">
      <xdr:nvSpPr>
        <xdr:cNvPr id="660" name="円/楕円 659"/>
        <xdr:cNvSpPr/>
      </xdr:nvSpPr>
      <xdr:spPr>
        <a:xfrm>
          <a:off x="16268700" y="134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68911</xdr:rowOff>
    </xdr:from>
    <xdr:ext cx="469744" cy="259045"/>
    <xdr:sp macro="" textlink="">
      <xdr:nvSpPr>
        <xdr:cNvPr id="661" name="災害復旧費該当値テキスト"/>
        <xdr:cNvSpPr txBox="1"/>
      </xdr:nvSpPr>
      <xdr:spPr>
        <a:xfrm>
          <a:off x="16370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165092</xdr:rowOff>
    </xdr:from>
    <xdr:to>
      <xdr:col>22</xdr:col>
      <xdr:colOff>415925</xdr:colOff>
      <xdr:row>79</xdr:row>
      <xdr:rowOff>95242</xdr:rowOff>
    </xdr:to>
    <xdr:sp macro="" textlink="">
      <xdr:nvSpPr>
        <xdr:cNvPr id="662" name="円/楕円 661"/>
        <xdr:cNvSpPr/>
      </xdr:nvSpPr>
      <xdr:spPr>
        <a:xfrm>
          <a:off x="15430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86369</xdr:rowOff>
    </xdr:from>
    <xdr:ext cx="249299" cy="259045"/>
    <xdr:sp macro="" textlink="">
      <xdr:nvSpPr>
        <xdr:cNvPr id="663" name="テキスト ボックス 662"/>
        <xdr:cNvSpPr txBox="1"/>
      </xdr:nvSpPr>
      <xdr:spPr>
        <a:xfrm>
          <a:off x="15356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165092</xdr:rowOff>
    </xdr:from>
    <xdr:to>
      <xdr:col>21</xdr:col>
      <xdr:colOff>212725</xdr:colOff>
      <xdr:row>79</xdr:row>
      <xdr:rowOff>95242</xdr:rowOff>
    </xdr:to>
    <xdr:sp macro="" textlink="">
      <xdr:nvSpPr>
        <xdr:cNvPr id="664" name="円/楕円 663"/>
        <xdr:cNvSpPr/>
      </xdr:nvSpPr>
      <xdr:spPr>
        <a:xfrm>
          <a:off x="14541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86369</xdr:rowOff>
    </xdr:from>
    <xdr:ext cx="249299" cy="259045"/>
    <xdr:sp macro="" textlink="">
      <xdr:nvSpPr>
        <xdr:cNvPr id="665" name="テキスト ボックス 664"/>
        <xdr:cNvSpPr txBox="1"/>
      </xdr:nvSpPr>
      <xdr:spPr>
        <a:xfrm>
          <a:off x="14467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165092</xdr:rowOff>
    </xdr:from>
    <xdr:to>
      <xdr:col>20</xdr:col>
      <xdr:colOff>9525</xdr:colOff>
      <xdr:row>79</xdr:row>
      <xdr:rowOff>95242</xdr:rowOff>
    </xdr:to>
    <xdr:sp macro="" textlink="">
      <xdr:nvSpPr>
        <xdr:cNvPr id="666" name="円/楕円 665"/>
        <xdr:cNvSpPr/>
      </xdr:nvSpPr>
      <xdr:spPr>
        <a:xfrm>
          <a:off x="13652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86369</xdr:rowOff>
    </xdr:from>
    <xdr:ext cx="249299" cy="259045"/>
    <xdr:sp macro="" textlink="">
      <xdr:nvSpPr>
        <xdr:cNvPr id="667" name="テキスト ボックス 666"/>
        <xdr:cNvSpPr txBox="1"/>
      </xdr:nvSpPr>
      <xdr:spPr>
        <a:xfrm>
          <a:off x="13578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163798</xdr:rowOff>
    </xdr:from>
    <xdr:to>
      <xdr:col>18</xdr:col>
      <xdr:colOff>492125</xdr:colOff>
      <xdr:row>79</xdr:row>
      <xdr:rowOff>93948</xdr:rowOff>
    </xdr:to>
    <xdr:sp macro="" textlink="">
      <xdr:nvSpPr>
        <xdr:cNvPr id="668" name="円/楕円 667"/>
        <xdr:cNvSpPr/>
      </xdr:nvSpPr>
      <xdr:spPr>
        <a:xfrm>
          <a:off x="12763500" y="135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85075</xdr:rowOff>
    </xdr:from>
    <xdr:ext cx="378565" cy="259045"/>
    <xdr:sp macro="" textlink="">
      <xdr:nvSpPr>
        <xdr:cNvPr id="669" name="テキスト ボックス 668"/>
        <xdr:cNvSpPr txBox="1"/>
      </xdr:nvSpPr>
      <xdr:spPr>
        <a:xfrm>
          <a:off x="12625017" y="1362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3" name="テキスト ボックス 68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5" name="テキスト ボックス 68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7" name="テキスト ボックス 68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91" name="直線コネクタ 690"/>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2"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3" name="直線コネクタ 692"/>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4"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5" name="直線コネクタ 694"/>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54108</xdr:rowOff>
    </xdr:from>
    <xdr:to>
      <xdr:col>23</xdr:col>
      <xdr:colOff>517525</xdr:colOff>
      <xdr:row>97</xdr:row>
      <xdr:rowOff>90624</xdr:rowOff>
    </xdr:to>
    <xdr:cxnSp macro="">
      <xdr:nvCxnSpPr>
        <xdr:cNvPr id="696" name="直線コネクタ 695"/>
        <xdr:cNvCxnSpPr/>
      </xdr:nvCxnSpPr>
      <xdr:spPr>
        <a:xfrm flipV="1">
          <a:off x="15481300" y="16684758"/>
          <a:ext cx="838200" cy="3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7"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8" name="フローチャート : 判断 697"/>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90624</xdr:rowOff>
    </xdr:from>
    <xdr:to>
      <xdr:col>22</xdr:col>
      <xdr:colOff>365125</xdr:colOff>
      <xdr:row>97</xdr:row>
      <xdr:rowOff>114998</xdr:rowOff>
    </xdr:to>
    <xdr:cxnSp macro="">
      <xdr:nvCxnSpPr>
        <xdr:cNvPr id="699" name="直線コネクタ 698"/>
        <xdr:cNvCxnSpPr/>
      </xdr:nvCxnSpPr>
      <xdr:spPr>
        <a:xfrm flipV="1">
          <a:off x="14592300" y="16721274"/>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700" name="フローチャート : 判断 699"/>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701" name="テキスト ボックス 700"/>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114998</xdr:rowOff>
    </xdr:from>
    <xdr:to>
      <xdr:col>21</xdr:col>
      <xdr:colOff>161925</xdr:colOff>
      <xdr:row>97</xdr:row>
      <xdr:rowOff>120081</xdr:rowOff>
    </xdr:to>
    <xdr:cxnSp macro="">
      <xdr:nvCxnSpPr>
        <xdr:cNvPr id="702" name="直線コネクタ 701"/>
        <xdr:cNvCxnSpPr/>
      </xdr:nvCxnSpPr>
      <xdr:spPr>
        <a:xfrm flipV="1">
          <a:off x="13703300" y="16745648"/>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3" name="フローチャート : 判断 702"/>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4" name="テキスト ボックス 703"/>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118436</xdr:rowOff>
    </xdr:from>
    <xdr:to>
      <xdr:col>19</xdr:col>
      <xdr:colOff>644525</xdr:colOff>
      <xdr:row>97</xdr:row>
      <xdr:rowOff>120081</xdr:rowOff>
    </xdr:to>
    <xdr:cxnSp macro="">
      <xdr:nvCxnSpPr>
        <xdr:cNvPr id="705" name="直線コネクタ 704"/>
        <xdr:cNvCxnSpPr/>
      </xdr:nvCxnSpPr>
      <xdr:spPr>
        <a:xfrm>
          <a:off x="12814300" y="1674908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6" name="フローチャート : 判断 705"/>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7" name="テキスト ボックス 706"/>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8" name="フローチャート : 判断 707"/>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9" name="テキスト ボックス 708"/>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3308</xdr:rowOff>
    </xdr:from>
    <xdr:to>
      <xdr:col>23</xdr:col>
      <xdr:colOff>568325</xdr:colOff>
      <xdr:row>97</xdr:row>
      <xdr:rowOff>104908</xdr:rowOff>
    </xdr:to>
    <xdr:sp macro="" textlink="">
      <xdr:nvSpPr>
        <xdr:cNvPr id="715" name="円/楕円 714"/>
        <xdr:cNvSpPr/>
      </xdr:nvSpPr>
      <xdr:spPr>
        <a:xfrm>
          <a:off x="16268700" y="166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153185</xdr:rowOff>
    </xdr:from>
    <xdr:ext cx="534377" cy="259045"/>
    <xdr:sp macro="" textlink="">
      <xdr:nvSpPr>
        <xdr:cNvPr id="716" name="公債費該当値テキスト"/>
        <xdr:cNvSpPr txBox="1"/>
      </xdr:nvSpPr>
      <xdr:spPr>
        <a:xfrm>
          <a:off x="16370300" y="166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39824</xdr:rowOff>
    </xdr:from>
    <xdr:to>
      <xdr:col>22</xdr:col>
      <xdr:colOff>415925</xdr:colOff>
      <xdr:row>97</xdr:row>
      <xdr:rowOff>141424</xdr:rowOff>
    </xdr:to>
    <xdr:sp macro="" textlink="">
      <xdr:nvSpPr>
        <xdr:cNvPr id="717" name="円/楕円 716"/>
        <xdr:cNvSpPr/>
      </xdr:nvSpPr>
      <xdr:spPr>
        <a:xfrm>
          <a:off x="15430500" y="166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132551</xdr:rowOff>
    </xdr:from>
    <xdr:ext cx="534377" cy="259045"/>
    <xdr:sp macro="" textlink="">
      <xdr:nvSpPr>
        <xdr:cNvPr id="718" name="テキスト ボックス 717"/>
        <xdr:cNvSpPr txBox="1"/>
      </xdr:nvSpPr>
      <xdr:spPr>
        <a:xfrm>
          <a:off x="15214111" y="167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64198</xdr:rowOff>
    </xdr:from>
    <xdr:to>
      <xdr:col>21</xdr:col>
      <xdr:colOff>212725</xdr:colOff>
      <xdr:row>97</xdr:row>
      <xdr:rowOff>165798</xdr:rowOff>
    </xdr:to>
    <xdr:sp macro="" textlink="">
      <xdr:nvSpPr>
        <xdr:cNvPr id="719" name="円/楕円 718"/>
        <xdr:cNvSpPr/>
      </xdr:nvSpPr>
      <xdr:spPr>
        <a:xfrm>
          <a:off x="14541500" y="166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156925</xdr:rowOff>
    </xdr:from>
    <xdr:ext cx="534377" cy="259045"/>
    <xdr:sp macro="" textlink="">
      <xdr:nvSpPr>
        <xdr:cNvPr id="720" name="テキスト ボックス 719"/>
        <xdr:cNvSpPr txBox="1"/>
      </xdr:nvSpPr>
      <xdr:spPr>
        <a:xfrm>
          <a:off x="14325111" y="167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69281</xdr:rowOff>
    </xdr:from>
    <xdr:to>
      <xdr:col>20</xdr:col>
      <xdr:colOff>9525</xdr:colOff>
      <xdr:row>97</xdr:row>
      <xdr:rowOff>170881</xdr:rowOff>
    </xdr:to>
    <xdr:sp macro="" textlink="">
      <xdr:nvSpPr>
        <xdr:cNvPr id="721" name="円/楕円 720"/>
        <xdr:cNvSpPr/>
      </xdr:nvSpPr>
      <xdr:spPr>
        <a:xfrm>
          <a:off x="13652500" y="16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162008</xdr:rowOff>
    </xdr:from>
    <xdr:ext cx="534377" cy="259045"/>
    <xdr:sp macro="" textlink="">
      <xdr:nvSpPr>
        <xdr:cNvPr id="722" name="テキスト ボックス 721"/>
        <xdr:cNvSpPr txBox="1"/>
      </xdr:nvSpPr>
      <xdr:spPr>
        <a:xfrm>
          <a:off x="13436111" y="167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67636</xdr:rowOff>
    </xdr:from>
    <xdr:to>
      <xdr:col>18</xdr:col>
      <xdr:colOff>492125</xdr:colOff>
      <xdr:row>97</xdr:row>
      <xdr:rowOff>169236</xdr:rowOff>
    </xdr:to>
    <xdr:sp macro="" textlink="">
      <xdr:nvSpPr>
        <xdr:cNvPr id="723" name="円/楕円 722"/>
        <xdr:cNvSpPr/>
      </xdr:nvSpPr>
      <xdr:spPr>
        <a:xfrm>
          <a:off x="12763500" y="166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160363</xdr:rowOff>
    </xdr:from>
    <xdr:ext cx="534377" cy="259045"/>
    <xdr:sp macro="" textlink="">
      <xdr:nvSpPr>
        <xdr:cNvPr id="724" name="テキスト ボックス 723"/>
        <xdr:cNvSpPr txBox="1"/>
      </xdr:nvSpPr>
      <xdr:spPr>
        <a:xfrm>
          <a:off x="12547111" y="167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6" name="直線コネクタ 745"/>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7"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9"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50" name="直線コネクタ 749"/>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2"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3" name="フローチャート : 判断 752"/>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5" name="フローチャート : 判断 754"/>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6" name="テキスト ボックス 755"/>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8" name="フローチャート : 判断 757"/>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9" name="テキスト ボックス 758"/>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61" name="フローチャート : 判断 760"/>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2" name="テキスト ボックス 761"/>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3" name="フローチャート : 判断 762"/>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4" name="テキスト ボックス 763"/>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71"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3" name="テキスト ボックス 79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5" name="テキスト ボックス 79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7" name="テキスト ボックス 79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9" name="テキスト ボックス 79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0" name="フローチャート : 判断 80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1" name="テキスト ボックス 81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3" name="フローチャート : 判断 81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4" name="テキスト ボックス 81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6" name="フローチャート : 判断 81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7" name="テキスト ボックス 81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8" name="フローチャート : 判断 817"/>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9" name="テキスト ボックス 818"/>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8" name="テキスト ボックス 82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0" name="テキスト ボックス 82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2" name="テキスト ボックス 83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3" name="円/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4" name="テキスト ボックス 83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人口が微減傾向である中で、全体的に各費目の数値は類似団体とほぼ同じ又は低い水準で推移している。ただ、平成</a:t>
          </a:r>
          <a:r>
            <a:rPr kumimoji="1" lang="en-US" altLang="ja-JP" sz="1300">
              <a:latin typeface="ＭＳ Ｐゴシック"/>
            </a:rPr>
            <a:t>28</a:t>
          </a:r>
          <a:r>
            <a:rPr kumimoji="1" lang="ja-JP" altLang="en-US" sz="1300">
              <a:latin typeface="ＭＳ Ｐゴシック"/>
            </a:rPr>
            <a:t>年熊本地震への対応による経費の増大がみられる。具体的には、民生費、衛生費、農林水産業費、災害復旧費である。民生費については、震災対応にあたった職員、臨時職員等の人件費（</a:t>
          </a:r>
          <a:r>
            <a:rPr kumimoji="1" lang="en-US" altLang="ja-JP" sz="1300">
              <a:latin typeface="ＭＳ Ｐゴシック"/>
            </a:rPr>
            <a:t>31</a:t>
          </a:r>
          <a:r>
            <a:rPr kumimoji="1" lang="ja-JP" altLang="en-US" sz="1300">
              <a:latin typeface="ＭＳ Ｐゴシック"/>
            </a:rPr>
            <a:t>百万円）、衛生費については、損壊家屋解体撤去事業（</a:t>
          </a:r>
          <a:r>
            <a:rPr kumimoji="1" lang="en-US" altLang="ja-JP" sz="1300">
              <a:latin typeface="ＭＳ Ｐゴシック"/>
            </a:rPr>
            <a:t>325</a:t>
          </a:r>
          <a:r>
            <a:rPr kumimoji="1" lang="ja-JP" altLang="en-US" sz="1300">
              <a:latin typeface="ＭＳ Ｐゴシック"/>
            </a:rPr>
            <a:t>百万円）、農林水産業費については、被災農業者向け経営体育成支援事業（</a:t>
          </a:r>
          <a:r>
            <a:rPr kumimoji="1" lang="en-US" altLang="ja-JP" sz="1300">
              <a:latin typeface="ＭＳ Ｐゴシック"/>
            </a:rPr>
            <a:t>355</a:t>
          </a:r>
          <a:r>
            <a:rPr kumimoji="1" lang="ja-JP" altLang="en-US" sz="1300">
              <a:latin typeface="ＭＳ Ｐゴシック"/>
            </a:rPr>
            <a:t>百万円）、災害復旧費については、農業用施設災害復旧事業補助金（</a:t>
          </a:r>
          <a:r>
            <a:rPr kumimoji="1" lang="en-US" altLang="ja-JP" sz="1300">
              <a:latin typeface="ＭＳ Ｐゴシック"/>
            </a:rPr>
            <a:t>24</a:t>
          </a:r>
          <a:r>
            <a:rPr kumimoji="1" lang="ja-JP" altLang="en-US" sz="1300">
              <a:latin typeface="ＭＳ Ｐゴシック"/>
            </a:rPr>
            <a:t>百万円）、公共土木施設復旧工事（</a:t>
          </a:r>
          <a:r>
            <a:rPr kumimoji="1" lang="en-US" altLang="ja-JP" sz="1300">
              <a:latin typeface="ＭＳ Ｐゴシック"/>
            </a:rPr>
            <a:t>17</a:t>
          </a:r>
          <a:r>
            <a:rPr kumimoji="1" lang="ja-JP" altLang="en-US" sz="1300">
              <a:latin typeface="ＭＳ Ｐゴシック"/>
            </a:rPr>
            <a:t>百万円）などである。平成</a:t>
          </a:r>
          <a:r>
            <a:rPr kumimoji="1" lang="en-US" altLang="ja-JP" sz="1300">
              <a:latin typeface="ＭＳ Ｐゴシック"/>
            </a:rPr>
            <a:t>28</a:t>
          </a:r>
          <a:r>
            <a:rPr kumimoji="1" lang="ja-JP" altLang="en-US" sz="1300">
              <a:latin typeface="ＭＳ Ｐゴシック"/>
            </a:rPr>
            <a:t>年度において民生費、衛生費及び農林水産業費が類似団体平均を超えているのは、前述の平成</a:t>
          </a:r>
          <a:r>
            <a:rPr kumimoji="1" lang="en-US" altLang="ja-JP" sz="1300">
              <a:latin typeface="ＭＳ Ｐゴシック"/>
            </a:rPr>
            <a:t>28</a:t>
          </a:r>
          <a:r>
            <a:rPr kumimoji="1" lang="ja-JP" altLang="en-US" sz="1300">
              <a:latin typeface="ＭＳ Ｐゴシック"/>
            </a:rPr>
            <a:t>年熊本地震に関する経費の増額によるものである。また、教育費の数値が急激に低下しているのは、竜北中学校武道場・卓球場兼集会所天井改修事業（</a:t>
          </a:r>
          <a:r>
            <a:rPr kumimoji="1" lang="en-US" altLang="ja-JP" sz="1300">
              <a:latin typeface="ＭＳ Ｐゴシック"/>
            </a:rPr>
            <a:t>29</a:t>
          </a:r>
          <a:r>
            <a:rPr kumimoji="1" lang="ja-JP" altLang="en-US" sz="1300">
              <a:latin typeface="ＭＳ Ｐゴシック"/>
            </a:rPr>
            <a:t>百万円）が前年度に完了したことによるものである。公債費については増加傾向を示しており、これは、学校施設の耐震・大規模改造事業を始めとした多くの事業の償還発生の影響</a:t>
          </a:r>
          <a:r>
            <a:rPr kumimoji="1" lang="ja-JP" altLang="en-US" sz="1300">
              <a:solidFill>
                <a:sysClr val="windowText" lastClr="000000"/>
              </a:solidFill>
              <a:latin typeface="ＭＳ Ｐゴシック"/>
            </a:rPr>
            <a:t>であり、</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も増となった。特に公債費については、防災行政無線デジタル化など今後も大型事業を抱えており、借入が増加する見込みであることから、引き続き財政措置の有利な起債選択を行い、後年度への実質負担をできるだけ軽減できるよう適正な起債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ea"/>
              <a:ea typeface="+mn-ea"/>
              <a:cs typeface="+mn-cs"/>
            </a:rPr>
            <a:t>■財政調整基金残高</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平成</a:t>
          </a:r>
          <a:r>
            <a:rPr kumimoji="1" lang="en-US" altLang="ja-JP" sz="900">
              <a:solidFill>
                <a:schemeClr val="dk1"/>
              </a:solidFill>
              <a:effectLst/>
              <a:latin typeface="+mn-ea"/>
              <a:ea typeface="+mn-ea"/>
              <a:cs typeface="+mn-cs"/>
            </a:rPr>
            <a:t>17</a:t>
          </a:r>
          <a:r>
            <a:rPr kumimoji="1" lang="ja-JP" altLang="ja-JP" sz="900">
              <a:solidFill>
                <a:schemeClr val="dk1"/>
              </a:solidFill>
              <a:effectLst/>
              <a:latin typeface="+mn-ea"/>
              <a:ea typeface="+mn-ea"/>
              <a:cs typeface="+mn-cs"/>
            </a:rPr>
            <a:t>年度の合併から平成</a:t>
          </a:r>
          <a:r>
            <a:rPr kumimoji="1" lang="en-US" altLang="ja-JP" sz="900">
              <a:solidFill>
                <a:schemeClr val="dk1"/>
              </a:solidFill>
              <a:effectLst/>
              <a:latin typeface="+mn-ea"/>
              <a:ea typeface="+mn-ea"/>
              <a:cs typeface="+mn-cs"/>
            </a:rPr>
            <a:t>19</a:t>
          </a:r>
          <a:r>
            <a:rPr kumimoji="1" lang="ja-JP" altLang="ja-JP" sz="900">
              <a:solidFill>
                <a:schemeClr val="dk1"/>
              </a:solidFill>
              <a:effectLst/>
              <a:latin typeface="+mn-ea"/>
              <a:ea typeface="+mn-ea"/>
              <a:cs typeface="+mn-cs"/>
            </a:rPr>
            <a:t>年度までは財源不足を基金取崩しで補填したため減少傾向にあったが、平成</a:t>
          </a:r>
          <a:r>
            <a:rPr kumimoji="1" lang="en-US" altLang="ja-JP" sz="900">
              <a:solidFill>
                <a:schemeClr val="dk1"/>
              </a:solidFill>
              <a:effectLst/>
              <a:latin typeface="+mn-ea"/>
              <a:ea typeface="+mn-ea"/>
              <a:cs typeface="+mn-cs"/>
            </a:rPr>
            <a:t>20</a:t>
          </a:r>
          <a:r>
            <a:rPr kumimoji="1" lang="ja-JP" altLang="ja-JP" sz="900">
              <a:solidFill>
                <a:schemeClr val="dk1"/>
              </a:solidFill>
              <a:effectLst/>
              <a:latin typeface="+mn-ea"/>
              <a:ea typeface="+mn-ea"/>
              <a:cs typeface="+mn-cs"/>
            </a:rPr>
            <a:t>年度</a:t>
          </a:r>
          <a:r>
            <a:rPr kumimoji="1" lang="ja-JP" altLang="en-US" sz="900">
              <a:solidFill>
                <a:schemeClr val="dk1"/>
              </a:solidFill>
              <a:effectLst/>
              <a:latin typeface="+mn-ea"/>
              <a:ea typeface="+mn-ea"/>
              <a:cs typeface="+mn-cs"/>
            </a:rPr>
            <a:t>から平成</a:t>
          </a:r>
          <a:r>
            <a:rPr kumimoji="1" lang="en-US" altLang="ja-JP" sz="900">
              <a:solidFill>
                <a:schemeClr val="dk1"/>
              </a:solidFill>
              <a:effectLst/>
              <a:latin typeface="+mn-ea"/>
              <a:ea typeface="+mn-ea"/>
              <a:cs typeface="+mn-cs"/>
            </a:rPr>
            <a:t>27</a:t>
          </a:r>
          <a:r>
            <a:rPr kumimoji="1" lang="ja-JP" altLang="en-US" sz="900">
              <a:solidFill>
                <a:schemeClr val="dk1"/>
              </a:solidFill>
              <a:effectLst/>
              <a:latin typeface="+mn-ea"/>
              <a:ea typeface="+mn-ea"/>
              <a:cs typeface="+mn-cs"/>
            </a:rPr>
            <a:t>年度までは</a:t>
          </a:r>
          <a:r>
            <a:rPr kumimoji="1" lang="ja-JP" altLang="ja-JP" sz="900">
              <a:solidFill>
                <a:schemeClr val="dk1"/>
              </a:solidFill>
              <a:effectLst/>
              <a:latin typeface="+mn-ea"/>
              <a:ea typeface="+mn-ea"/>
              <a:cs typeface="+mn-cs"/>
            </a:rPr>
            <a:t>国の経済対策交付金等により発生した余裕財源や歳出抑制による歳計剰余金を積極的に積み立ててき</a:t>
          </a:r>
          <a:r>
            <a:rPr kumimoji="1" lang="ja-JP" altLang="en-US" sz="900">
              <a:solidFill>
                <a:schemeClr val="dk1"/>
              </a:solidFill>
              <a:effectLst/>
              <a:latin typeface="+mn-ea"/>
              <a:ea typeface="+mn-ea"/>
              <a:cs typeface="+mn-cs"/>
            </a:rPr>
            <a:t>た</a:t>
          </a:r>
          <a:r>
            <a:rPr kumimoji="1" lang="ja-JP" altLang="ja-JP" sz="900">
              <a:solidFill>
                <a:schemeClr val="dk1"/>
              </a:solidFill>
              <a:effectLst/>
              <a:latin typeface="+mn-ea"/>
              <a:ea typeface="+mn-ea"/>
              <a:cs typeface="+mn-cs"/>
            </a:rPr>
            <a:t>ため増加して</a:t>
          </a:r>
          <a:r>
            <a:rPr kumimoji="1" lang="ja-JP" altLang="en-US" sz="900">
              <a:solidFill>
                <a:schemeClr val="dk1"/>
              </a:solidFill>
              <a:effectLst/>
              <a:latin typeface="+mn-ea"/>
              <a:ea typeface="+mn-ea"/>
              <a:cs typeface="+mn-cs"/>
            </a:rPr>
            <a:t>きた</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平成</a:t>
          </a:r>
          <a:r>
            <a:rPr kumimoji="1" lang="en-US" altLang="ja-JP" sz="900">
              <a:solidFill>
                <a:schemeClr val="dk1"/>
              </a:solidFill>
              <a:effectLst/>
              <a:latin typeface="+mn-ea"/>
              <a:ea typeface="+mn-ea"/>
              <a:cs typeface="+mn-cs"/>
            </a:rPr>
            <a:t>28</a:t>
          </a:r>
          <a:r>
            <a:rPr kumimoji="1" lang="ja-JP" altLang="en-US" sz="900">
              <a:solidFill>
                <a:schemeClr val="dk1"/>
              </a:solidFill>
              <a:effectLst/>
              <a:latin typeface="+mn-ea"/>
              <a:ea typeface="+mn-ea"/>
              <a:cs typeface="+mn-cs"/>
            </a:rPr>
            <a:t>年度においては、平成</a:t>
          </a:r>
          <a:r>
            <a:rPr kumimoji="1" lang="en-US" altLang="ja-JP" sz="900">
              <a:solidFill>
                <a:schemeClr val="dk1"/>
              </a:solidFill>
              <a:effectLst/>
              <a:latin typeface="+mn-ea"/>
              <a:ea typeface="+mn-ea"/>
              <a:cs typeface="+mn-cs"/>
            </a:rPr>
            <a:t>28</a:t>
          </a:r>
          <a:r>
            <a:rPr kumimoji="1" lang="ja-JP" altLang="en-US" sz="900">
              <a:solidFill>
                <a:schemeClr val="dk1"/>
              </a:solidFill>
              <a:effectLst/>
              <a:latin typeface="+mn-ea"/>
              <a:ea typeface="+mn-ea"/>
              <a:cs typeface="+mn-cs"/>
            </a:rPr>
            <a:t>年熊本地震の被害対応への財政出動、交付税の合併算定替えの縮減期間に入ったことなどから、基金を取り崩して財源不足に対応したため、減となった。本基金は、合併</a:t>
          </a:r>
          <a:r>
            <a:rPr kumimoji="1" lang="ja-JP" altLang="ja-JP" sz="900">
              <a:solidFill>
                <a:schemeClr val="dk1"/>
              </a:solidFill>
              <a:effectLst/>
              <a:latin typeface="+mn-ea"/>
              <a:ea typeface="+mn-ea"/>
              <a:cs typeface="+mn-cs"/>
            </a:rPr>
            <a:t>算定替終了に備えたものであることから、より一層効率的な管理に努める必要がある。</a:t>
          </a:r>
          <a:endParaRPr lang="ja-JP" altLang="ja-JP" sz="900">
            <a:effectLst/>
            <a:latin typeface="+mn-ea"/>
            <a:ea typeface="+mn-ea"/>
          </a:endParaRPr>
        </a:p>
        <a:p>
          <a:r>
            <a:rPr kumimoji="1" lang="ja-JP" altLang="ja-JP" sz="900">
              <a:solidFill>
                <a:schemeClr val="dk1"/>
              </a:solidFill>
              <a:effectLst/>
              <a:latin typeface="+mn-ea"/>
              <a:ea typeface="+mn-ea"/>
              <a:cs typeface="+mn-cs"/>
            </a:rPr>
            <a:t>■実質収支額</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歳出全般の抑制等を図っており概ね良好で</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引き続き適正な財政運営に努める。</a:t>
          </a:r>
          <a:endParaRPr lang="ja-JP" altLang="ja-JP" sz="900">
            <a:effectLst/>
            <a:latin typeface="+mn-ea"/>
            <a:ea typeface="+mn-ea"/>
          </a:endParaRPr>
        </a:p>
        <a:p>
          <a:r>
            <a:rPr kumimoji="1" lang="ja-JP" altLang="ja-JP" sz="900">
              <a:solidFill>
                <a:schemeClr val="dk1"/>
              </a:solidFill>
              <a:effectLst/>
              <a:latin typeface="+mn-ea"/>
              <a:ea typeface="+mn-ea"/>
              <a:cs typeface="+mn-cs"/>
            </a:rPr>
            <a:t>■実質単年度収支</a:t>
          </a:r>
          <a:r>
            <a:rPr kumimoji="1" lang="en-US"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単年度収支がマイナスとなったこと、平成</a:t>
          </a:r>
          <a:r>
            <a:rPr kumimoji="1" lang="en-US" altLang="ja-JP" sz="900">
              <a:solidFill>
                <a:schemeClr val="dk1"/>
              </a:solidFill>
              <a:effectLst/>
              <a:latin typeface="+mn-ea"/>
              <a:ea typeface="+mn-ea"/>
              <a:cs typeface="+mn-cs"/>
            </a:rPr>
            <a:t>28</a:t>
          </a:r>
          <a:r>
            <a:rPr kumimoji="1" lang="ja-JP" altLang="en-US" sz="900">
              <a:solidFill>
                <a:schemeClr val="dk1"/>
              </a:solidFill>
              <a:effectLst/>
              <a:latin typeface="+mn-ea"/>
              <a:ea typeface="+mn-ea"/>
              <a:cs typeface="+mn-cs"/>
            </a:rPr>
            <a:t>年熊本地震に対応するため基金を取り崩したことにより、昨年に</a:t>
          </a:r>
          <a:r>
            <a:rPr kumimoji="1" lang="ja-JP" altLang="ja-JP" sz="900">
              <a:solidFill>
                <a:schemeClr val="dk1"/>
              </a:solidFill>
              <a:effectLst/>
              <a:latin typeface="+mn-ea"/>
              <a:ea typeface="+mn-ea"/>
              <a:cs typeface="+mn-cs"/>
            </a:rPr>
            <a:t>引き続きマイナスとなった。</a:t>
          </a:r>
          <a:endParaRPr lang="ja-JP" altLang="ja-JP" sz="9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一般会計及び関連会計全てにおいて赤字は生じていないが、一般会計から</a:t>
          </a:r>
          <a:r>
            <a:rPr kumimoji="1" lang="ja-JP" altLang="en-US" sz="1400">
              <a:solidFill>
                <a:sysClr val="windowText" lastClr="000000"/>
              </a:solidFill>
              <a:latin typeface="ＭＳ ゴシック" pitchFamily="49" charset="-128"/>
              <a:ea typeface="ＭＳ ゴシック" pitchFamily="49" charset="-128"/>
            </a:rPr>
            <a:t>各会計へ</a:t>
          </a:r>
          <a:r>
            <a:rPr kumimoji="1" lang="ja-JP" altLang="en-US" sz="1400">
              <a:latin typeface="ＭＳ ゴシック" pitchFamily="49" charset="-128"/>
              <a:ea typeface="ＭＳ ゴシック" pitchFamily="49" charset="-128"/>
            </a:rPr>
            <a:t>の操出金は増加傾向にあり、一般会計に対する負担は大きくなっている。各会計において、事業を検証し、使用料や税等の額の見直し（適正化）等による自主財源の確保など、事業の健全化に繋がる施策に早急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P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7920463</v>
      </c>
      <c r="BO4" s="381"/>
      <c r="BP4" s="381"/>
      <c r="BQ4" s="381"/>
      <c r="BR4" s="381"/>
      <c r="BS4" s="381"/>
      <c r="BT4" s="381"/>
      <c r="BU4" s="382"/>
      <c r="BV4" s="380">
        <v>6885645</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10.1</v>
      </c>
      <c r="CU4" s="558"/>
      <c r="CV4" s="558"/>
      <c r="CW4" s="558"/>
      <c r="CX4" s="558"/>
      <c r="CY4" s="558"/>
      <c r="CZ4" s="558"/>
      <c r="DA4" s="559"/>
      <c r="DB4" s="557">
        <v>11</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7335094</v>
      </c>
      <c r="BO5" s="386"/>
      <c r="BP5" s="386"/>
      <c r="BQ5" s="386"/>
      <c r="BR5" s="386"/>
      <c r="BS5" s="386"/>
      <c r="BT5" s="386"/>
      <c r="BU5" s="387"/>
      <c r="BV5" s="385">
        <v>6416392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92.6</v>
      </c>
      <c r="CU5" s="356"/>
      <c r="CV5" s="356"/>
      <c r="CW5" s="356"/>
      <c r="CX5" s="356"/>
      <c r="CY5" s="356"/>
      <c r="CZ5" s="356"/>
      <c r="DA5" s="357"/>
      <c r="DB5" s="355">
        <v>86.3</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585369</v>
      </c>
      <c r="BO6" s="386"/>
      <c r="BP6" s="386"/>
      <c r="BQ6" s="386"/>
      <c r="BR6" s="386"/>
      <c r="BS6" s="386"/>
      <c r="BT6" s="386"/>
      <c r="BU6" s="387"/>
      <c r="BV6" s="385">
        <v>469253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96.5</v>
      </c>
      <c r="CU6" s="532"/>
      <c r="CV6" s="532"/>
      <c r="CW6" s="532"/>
      <c r="CX6" s="532"/>
      <c r="CY6" s="532"/>
      <c r="CZ6" s="532"/>
      <c r="DA6" s="533"/>
      <c r="DB6" s="531">
        <v>90.8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164207</v>
      </c>
      <c r="BO7" s="386"/>
      <c r="BP7" s="386"/>
      <c r="BQ7" s="386"/>
      <c r="BR7" s="386"/>
      <c r="BS7" s="386"/>
      <c r="BT7" s="386"/>
      <c r="BU7" s="387"/>
      <c r="BV7" s="385">
        <v>8614</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4180473</v>
      </c>
      <c r="CU7" s="386"/>
      <c r="CV7" s="386"/>
      <c r="CW7" s="386"/>
      <c r="CX7" s="386"/>
      <c r="CY7" s="386"/>
      <c r="CZ7" s="386"/>
      <c r="DA7" s="387"/>
      <c r="DB7" s="385">
        <v>4184716</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421162</v>
      </c>
      <c r="BO8" s="386"/>
      <c r="BP8" s="386"/>
      <c r="BQ8" s="386"/>
      <c r="BR8" s="386"/>
      <c r="BS8" s="386"/>
      <c r="BT8" s="386"/>
      <c r="BU8" s="387"/>
      <c r="BV8" s="385">
        <v>460639</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0.28000000000000003</v>
      </c>
      <c r="CU8" s="495"/>
      <c r="CV8" s="495"/>
      <c r="CW8" s="495"/>
      <c r="CX8" s="495"/>
      <c r="CY8" s="495"/>
      <c r="CZ8" s="495"/>
      <c r="DA8" s="496"/>
      <c r="DB8" s="494">
        <v>0.28000000000000003</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11994</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-39477</v>
      </c>
      <c r="BO9" s="386"/>
      <c r="BP9" s="386"/>
      <c r="BQ9" s="386"/>
      <c r="BR9" s="386"/>
      <c r="BS9" s="386"/>
      <c r="BT9" s="386"/>
      <c r="BU9" s="387"/>
      <c r="BV9" s="385">
        <v>-39575</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12.4</v>
      </c>
      <c r="CU9" s="356"/>
      <c r="CV9" s="356"/>
      <c r="CW9" s="356"/>
      <c r="CX9" s="356"/>
      <c r="CY9" s="356"/>
      <c r="CZ9" s="356"/>
      <c r="DA9" s="357"/>
      <c r="DB9" s="355">
        <v>12</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12715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243645</v>
      </c>
      <c r="BO10" s="386"/>
      <c r="BP10" s="386"/>
      <c r="BQ10" s="386"/>
      <c r="BR10" s="386"/>
      <c r="BS10" s="386"/>
      <c r="BT10" s="386"/>
      <c r="BU10" s="387"/>
      <c r="BV10" s="385">
        <v>3165</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12381</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470000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12251</v>
      </c>
      <c r="S13" s="487"/>
      <c r="T13" s="487"/>
      <c r="U13" s="487"/>
      <c r="V13" s="488"/>
      <c r="W13" s="474" t="s">
        <v>123</v>
      </c>
      <c r="X13" s="398"/>
      <c r="Y13" s="398"/>
      <c r="Z13" s="398"/>
      <c r="AA13" s="398"/>
      <c r="AB13" s="399"/>
      <c r="AC13" s="361">
        <v>1603</v>
      </c>
      <c r="AD13" s="362"/>
      <c r="AE13" s="362"/>
      <c r="AF13" s="362"/>
      <c r="AG13" s="363"/>
      <c r="AH13" s="361">
        <v>1704</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-265832</v>
      </c>
      <c r="BO13" s="386"/>
      <c r="BP13" s="386"/>
      <c r="BQ13" s="386"/>
      <c r="BR13" s="386"/>
      <c r="BS13" s="386"/>
      <c r="BT13" s="386"/>
      <c r="BU13" s="387"/>
      <c r="BV13" s="385">
        <v>-36410</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6.4</v>
      </c>
      <c r="CU13" s="356"/>
      <c r="CV13" s="356"/>
      <c r="CW13" s="356"/>
      <c r="CX13" s="356"/>
      <c r="CY13" s="356"/>
      <c r="CZ13" s="356"/>
      <c r="DA13" s="357"/>
      <c r="DB13" s="355">
        <v>8.3000000000000007</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12493</v>
      </c>
      <c r="S14" s="487"/>
      <c r="T14" s="487"/>
      <c r="U14" s="487"/>
      <c r="V14" s="488"/>
      <c r="W14" s="489"/>
      <c r="X14" s="401"/>
      <c r="Y14" s="401"/>
      <c r="Z14" s="401"/>
      <c r="AA14" s="401"/>
      <c r="AB14" s="402"/>
      <c r="AC14" s="479">
        <v>27.4</v>
      </c>
      <c r="AD14" s="480"/>
      <c r="AE14" s="480"/>
      <c r="AF14" s="480"/>
      <c r="AG14" s="481"/>
      <c r="AH14" s="479">
        <v>28.8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18.600000000000001</v>
      </c>
      <c r="CU14" s="458"/>
      <c r="CV14" s="458"/>
      <c r="CW14" s="458"/>
      <c r="CX14" s="458"/>
      <c r="CY14" s="458"/>
      <c r="CZ14" s="458"/>
      <c r="DA14" s="459"/>
      <c r="DB14" s="490">
        <v>20.100000000000001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12388</v>
      </c>
      <c r="S15" s="487"/>
      <c r="T15" s="487"/>
      <c r="U15" s="487"/>
      <c r="V15" s="488"/>
      <c r="W15" s="474" t="s">
        <v>130</v>
      </c>
      <c r="X15" s="398"/>
      <c r="Y15" s="398"/>
      <c r="Z15" s="398"/>
      <c r="AA15" s="398"/>
      <c r="AB15" s="399"/>
      <c r="AC15" s="361">
        <v>1096</v>
      </c>
      <c r="AD15" s="362"/>
      <c r="AE15" s="362"/>
      <c r="AF15" s="362"/>
      <c r="AG15" s="363"/>
      <c r="AH15" s="361">
        <v>1143</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990464</v>
      </c>
      <c r="BO15" s="381"/>
      <c r="BP15" s="381"/>
      <c r="BQ15" s="381"/>
      <c r="BR15" s="381"/>
      <c r="BS15" s="381"/>
      <c r="BT15" s="381"/>
      <c r="BU15" s="382"/>
      <c r="BV15" s="380">
        <v>966397</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18.8</v>
      </c>
      <c r="AD16" s="480"/>
      <c r="AE16" s="480"/>
      <c r="AF16" s="480"/>
      <c r="AG16" s="481"/>
      <c r="AH16" s="479">
        <v>19.3</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3490169</v>
      </c>
      <c r="BO16" s="386"/>
      <c r="BP16" s="386"/>
      <c r="BQ16" s="386"/>
      <c r="BR16" s="386"/>
      <c r="BS16" s="386"/>
      <c r="BT16" s="386"/>
      <c r="BU16" s="387"/>
      <c r="BV16" s="385">
        <v>3350246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3141</v>
      </c>
      <c r="AD17" s="362"/>
      <c r="AE17" s="362"/>
      <c r="AF17" s="362"/>
      <c r="AG17" s="363"/>
      <c r="AH17" s="361">
        <v>3078</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1230836</v>
      </c>
      <c r="BO17" s="386"/>
      <c r="BP17" s="386"/>
      <c r="BQ17" s="386"/>
      <c r="BR17" s="386"/>
      <c r="BS17" s="386"/>
      <c r="BT17" s="386"/>
      <c r="BU17" s="387"/>
      <c r="BV17" s="385">
        <v>1200864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33.36</v>
      </c>
      <c r="M18" s="450"/>
      <c r="N18" s="450"/>
      <c r="O18" s="450"/>
      <c r="P18" s="450"/>
      <c r="Q18" s="450"/>
      <c r="R18" s="451"/>
      <c r="S18" s="451"/>
      <c r="T18" s="451"/>
      <c r="U18" s="451"/>
      <c r="V18" s="452"/>
      <c r="W18" s="466"/>
      <c r="X18" s="467"/>
      <c r="Y18" s="467"/>
      <c r="Z18" s="467"/>
      <c r="AA18" s="467"/>
      <c r="AB18" s="475"/>
      <c r="AC18" s="349">
        <v>53.8</v>
      </c>
      <c r="AD18" s="350"/>
      <c r="AE18" s="350"/>
      <c r="AF18" s="350"/>
      <c r="AG18" s="453"/>
      <c r="AH18" s="349">
        <v>51.9</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3872926</v>
      </c>
      <c r="BO18" s="386"/>
      <c r="BP18" s="386"/>
      <c r="BQ18" s="386"/>
      <c r="BR18" s="386"/>
      <c r="BS18" s="386"/>
      <c r="BT18" s="386"/>
      <c r="BU18" s="387"/>
      <c r="BV18" s="385">
        <v>3633824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360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5444614</v>
      </c>
      <c r="BO19" s="386"/>
      <c r="BP19" s="386"/>
      <c r="BQ19" s="386"/>
      <c r="BR19" s="386"/>
      <c r="BS19" s="386"/>
      <c r="BT19" s="386"/>
      <c r="BU19" s="387"/>
      <c r="BV19" s="385">
        <v>4869657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3878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6438398</v>
      </c>
      <c r="BO23" s="386"/>
      <c r="BP23" s="386"/>
      <c r="BQ23" s="386"/>
      <c r="BR23" s="386"/>
      <c r="BS23" s="386"/>
      <c r="BT23" s="386"/>
      <c r="BU23" s="387"/>
      <c r="BV23" s="385">
        <v>6409681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7450</v>
      </c>
      <c r="R24" s="362"/>
      <c r="S24" s="362"/>
      <c r="T24" s="362"/>
      <c r="U24" s="362"/>
      <c r="V24" s="363"/>
      <c r="W24" s="427"/>
      <c r="X24" s="418"/>
      <c r="Y24" s="419"/>
      <c r="Z24" s="358" t="s">
        <v>154</v>
      </c>
      <c r="AA24" s="359"/>
      <c r="AB24" s="359"/>
      <c r="AC24" s="359"/>
      <c r="AD24" s="359"/>
      <c r="AE24" s="359"/>
      <c r="AF24" s="359"/>
      <c r="AG24" s="360"/>
      <c r="AH24" s="361">
        <v>111</v>
      </c>
      <c r="AI24" s="362"/>
      <c r="AJ24" s="362"/>
      <c r="AK24" s="362"/>
      <c r="AL24" s="363"/>
      <c r="AM24" s="361">
        <v>333444</v>
      </c>
      <c r="AN24" s="362"/>
      <c r="AO24" s="362"/>
      <c r="AP24" s="362"/>
      <c r="AQ24" s="362"/>
      <c r="AR24" s="363"/>
      <c r="AS24" s="361">
        <v>3004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4795484</v>
      </c>
      <c r="BO24" s="386"/>
      <c r="BP24" s="386"/>
      <c r="BQ24" s="386"/>
      <c r="BR24" s="386"/>
      <c r="BS24" s="386"/>
      <c r="BT24" s="386"/>
      <c r="BU24" s="387"/>
      <c r="BV24" s="385">
        <v>4689872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5740</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1319100</v>
      </c>
      <c r="BO25" s="381"/>
      <c r="BP25" s="381"/>
      <c r="BQ25" s="381"/>
      <c r="BR25" s="381"/>
      <c r="BS25" s="381"/>
      <c r="BT25" s="381"/>
      <c r="BU25" s="382"/>
      <c r="BV25" s="380">
        <v>1046194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5330</v>
      </c>
      <c r="R26" s="362"/>
      <c r="S26" s="362"/>
      <c r="T26" s="362"/>
      <c r="U26" s="362"/>
      <c r="V26" s="363"/>
      <c r="W26" s="427"/>
      <c r="X26" s="418"/>
      <c r="Y26" s="419"/>
      <c r="Z26" s="358" t="s">
        <v>160</v>
      </c>
      <c r="AA26" s="440"/>
      <c r="AB26" s="440"/>
      <c r="AC26" s="440"/>
      <c r="AD26" s="440"/>
      <c r="AE26" s="440"/>
      <c r="AF26" s="440"/>
      <c r="AG26" s="441"/>
      <c r="AH26" s="361">
        <v>3</v>
      </c>
      <c r="AI26" s="362"/>
      <c r="AJ26" s="362"/>
      <c r="AK26" s="362"/>
      <c r="AL26" s="363"/>
      <c r="AM26" s="361">
        <v>7317</v>
      </c>
      <c r="AN26" s="362"/>
      <c r="AO26" s="362"/>
      <c r="AP26" s="362"/>
      <c r="AQ26" s="362"/>
      <c r="AR26" s="363"/>
      <c r="AS26" s="361">
        <v>2439</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3080</v>
      </c>
      <c r="R27" s="362"/>
      <c r="S27" s="362"/>
      <c r="T27" s="362"/>
      <c r="U27" s="362"/>
      <c r="V27" s="363"/>
      <c r="W27" s="427"/>
      <c r="X27" s="418"/>
      <c r="Y27" s="419"/>
      <c r="Z27" s="358" t="s">
        <v>163</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53803</v>
      </c>
      <c r="BO27" s="389"/>
      <c r="BP27" s="389"/>
      <c r="BQ27" s="389"/>
      <c r="BR27" s="389"/>
      <c r="BS27" s="389"/>
      <c r="BT27" s="389"/>
      <c r="BU27" s="390"/>
      <c r="BV27" s="388">
        <v>53763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2540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2398767</v>
      </c>
      <c r="BO28" s="381"/>
      <c r="BP28" s="381"/>
      <c r="BQ28" s="381"/>
      <c r="BR28" s="381"/>
      <c r="BS28" s="381"/>
      <c r="BT28" s="381"/>
      <c r="BU28" s="382"/>
      <c r="BV28" s="380">
        <v>2625122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10</v>
      </c>
      <c r="M29" s="362"/>
      <c r="N29" s="362"/>
      <c r="O29" s="362"/>
      <c r="P29" s="363"/>
      <c r="Q29" s="361">
        <v>2310</v>
      </c>
      <c r="R29" s="362"/>
      <c r="S29" s="362"/>
      <c r="T29" s="362"/>
      <c r="U29" s="362"/>
      <c r="V29" s="363"/>
      <c r="W29" s="428"/>
      <c r="X29" s="429"/>
      <c r="Y29" s="430"/>
      <c r="Z29" s="358" t="s">
        <v>170</v>
      </c>
      <c r="AA29" s="359"/>
      <c r="AB29" s="359"/>
      <c r="AC29" s="359"/>
      <c r="AD29" s="359"/>
      <c r="AE29" s="359"/>
      <c r="AF29" s="359"/>
      <c r="AG29" s="360"/>
      <c r="AH29" s="361">
        <v>111</v>
      </c>
      <c r="AI29" s="362"/>
      <c r="AJ29" s="362"/>
      <c r="AK29" s="362"/>
      <c r="AL29" s="363"/>
      <c r="AM29" s="361">
        <v>333444</v>
      </c>
      <c r="AN29" s="362"/>
      <c r="AO29" s="362"/>
      <c r="AP29" s="362"/>
      <c r="AQ29" s="362"/>
      <c r="AR29" s="363"/>
      <c r="AS29" s="361">
        <v>3004</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50980</v>
      </c>
      <c r="BO29" s="386"/>
      <c r="BP29" s="386"/>
      <c r="BQ29" s="386"/>
      <c r="BR29" s="386"/>
      <c r="BS29" s="386"/>
      <c r="BT29" s="386"/>
      <c r="BU29" s="387"/>
      <c r="BV29" s="385">
        <v>50951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94.9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692359</v>
      </c>
      <c r="BO30" s="389"/>
      <c r="BP30" s="389"/>
      <c r="BQ30" s="389"/>
      <c r="BR30" s="389"/>
      <c r="BS30" s="389"/>
      <c r="BT30" s="389"/>
      <c r="BU30" s="390"/>
      <c r="BV30" s="388">
        <v>758558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5</v>
      </c>
      <c r="BF34" s="345"/>
      <c r="BG34" s="344" t="str">
        <f>IF('各会計、関係団体の財政状況及び健全化判断比率'!B31="","",'各会計、関係団体の財政状況及び健全化判断比率'!B31)</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熊本県市町村総合事務組合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14</v>
      </c>
      <c r="CP34" s="345"/>
      <c r="CQ34" s="344" t="str">
        <f>IF('各会計、関係団体の財政状況及び健全化判断比率'!BS7="","",'各会計、関係団体の財政状況及び健全化判断比率'!BS7)</f>
        <v>宮原まちづくり（株）</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6</v>
      </c>
      <c r="BF35" s="345"/>
      <c r="BG35" s="344" t="str">
        <f>IF('各会計、関係団体の財政状況及び健全化判断比率'!B32="","",'各会計、関係団体の財政状況及び健全化判断比率'!B32)</f>
        <v>宅地開発事業特別会計</v>
      </c>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氷川町及び八代市中学校組合</v>
      </c>
      <c r="BZ35" s="344"/>
      <c r="CA35" s="344"/>
      <c r="CB35" s="344"/>
      <c r="CC35" s="344"/>
      <c r="CD35" s="344"/>
      <c r="CE35" s="344"/>
      <c r="CF35" s="344"/>
      <c r="CG35" s="344"/>
      <c r="CH35" s="344"/>
      <c r="CI35" s="344"/>
      <c r="CJ35" s="344"/>
      <c r="CK35" s="344"/>
      <c r="CL35" s="344"/>
      <c r="CM35" s="344"/>
      <c r="CN35" s="167"/>
      <c r="CO35" s="345">
        <f t="shared" ref="CO35:CO43" si="3">IF(CQ35="","",CO34+1)</f>
        <v>15</v>
      </c>
      <c r="CP35" s="345"/>
      <c r="CQ35" s="344" t="str">
        <f>IF('各会計、関係団体の財政状況及び健全化判断比率'!BS8="","",'各会計、関係団体の財政状況及び健全化判断比率'!BS8)</f>
        <v>（有）氷川町まちづくり振興会</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八代広域行政事務組合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八代生活環境事務組合（一般会計）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八代生活環境事務組合（水道事業会計）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熊本県後期高齢者医療広域連合（一般会計）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13</v>
      </c>
      <c r="BX40" s="345"/>
      <c r="BY40" s="344" t="str">
        <f>IF('各会計、関係団体の財政状況及び健全化判断比率'!B74="","",'各会計、関係団体の財政状況及び健全化判断比率'!B74)</f>
        <v>熊本県後期高齢者医療広域連合（後期高齢者医療特別会計）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4" t="s">
        <v>523</v>
      </c>
      <c r="D34" s="1154"/>
      <c r="E34" s="1155"/>
      <c r="F34" s="32">
        <v>8.43</v>
      </c>
      <c r="G34" s="33">
        <v>10.02</v>
      </c>
      <c r="H34" s="33">
        <v>12.31</v>
      </c>
      <c r="I34" s="33">
        <v>11</v>
      </c>
      <c r="J34" s="34">
        <v>10.07</v>
      </c>
      <c r="K34" s="22"/>
      <c r="L34" s="22"/>
      <c r="M34" s="22"/>
      <c r="N34" s="22"/>
      <c r="O34" s="22"/>
      <c r="P34" s="22"/>
    </row>
    <row r="35" spans="1:16" ht="39" customHeight="1">
      <c r="A35" s="22"/>
      <c r="B35" s="35"/>
      <c r="C35" s="1148" t="s">
        <v>524</v>
      </c>
      <c r="D35" s="1149"/>
      <c r="E35" s="1150"/>
      <c r="F35" s="36">
        <v>3.48</v>
      </c>
      <c r="G35" s="37">
        <v>2.8</v>
      </c>
      <c r="H35" s="37">
        <v>3.21</v>
      </c>
      <c r="I35" s="37">
        <v>2.0299999999999998</v>
      </c>
      <c r="J35" s="38">
        <v>4.6500000000000004</v>
      </c>
      <c r="K35" s="22"/>
      <c r="L35" s="22"/>
      <c r="M35" s="22"/>
      <c r="N35" s="22"/>
      <c r="O35" s="22"/>
      <c r="P35" s="22"/>
    </row>
    <row r="36" spans="1:16" ht="39" customHeight="1">
      <c r="A36" s="22"/>
      <c r="B36" s="35"/>
      <c r="C36" s="1148" t="s">
        <v>525</v>
      </c>
      <c r="D36" s="1149"/>
      <c r="E36" s="1150"/>
      <c r="F36" s="36">
        <v>2.37</v>
      </c>
      <c r="G36" s="37">
        <v>2.61</v>
      </c>
      <c r="H36" s="37">
        <v>2.4</v>
      </c>
      <c r="I36" s="37">
        <v>1.66</v>
      </c>
      <c r="J36" s="38">
        <v>2.0699999999999998</v>
      </c>
      <c r="K36" s="22"/>
      <c r="L36" s="22"/>
      <c r="M36" s="22"/>
      <c r="N36" s="22"/>
      <c r="O36" s="22"/>
      <c r="P36" s="22"/>
    </row>
    <row r="37" spans="1:16" ht="39" customHeight="1">
      <c r="A37" s="22"/>
      <c r="B37" s="35"/>
      <c r="C37" s="1148" t="s">
        <v>526</v>
      </c>
      <c r="D37" s="1149"/>
      <c r="E37" s="1150"/>
      <c r="F37" s="36">
        <v>0.42</v>
      </c>
      <c r="G37" s="37">
        <v>0.5</v>
      </c>
      <c r="H37" s="37">
        <v>0.56000000000000005</v>
      </c>
      <c r="I37" s="37">
        <v>0.24</v>
      </c>
      <c r="J37" s="38">
        <v>0.33</v>
      </c>
      <c r="K37" s="22"/>
      <c r="L37" s="22"/>
      <c r="M37" s="22"/>
      <c r="N37" s="22"/>
      <c r="O37" s="22"/>
      <c r="P37" s="22"/>
    </row>
    <row r="38" spans="1:16" ht="39" customHeight="1">
      <c r="A38" s="22"/>
      <c r="B38" s="35"/>
      <c r="C38" s="1148" t="s">
        <v>527</v>
      </c>
      <c r="D38" s="1149"/>
      <c r="E38" s="1150"/>
      <c r="F38" s="36">
        <v>0</v>
      </c>
      <c r="G38" s="37">
        <v>0</v>
      </c>
      <c r="H38" s="37">
        <v>0</v>
      </c>
      <c r="I38" s="37">
        <v>0</v>
      </c>
      <c r="J38" s="38">
        <v>0.08</v>
      </c>
      <c r="K38" s="22"/>
      <c r="L38" s="22"/>
      <c r="M38" s="22"/>
      <c r="N38" s="22"/>
      <c r="O38" s="22"/>
      <c r="P38" s="22"/>
    </row>
    <row r="39" spans="1:16" ht="39" customHeight="1">
      <c r="A39" s="22"/>
      <c r="B39" s="35"/>
      <c r="C39" s="1148" t="s">
        <v>528</v>
      </c>
      <c r="D39" s="1149"/>
      <c r="E39" s="1150"/>
      <c r="F39" s="36">
        <v>0.01</v>
      </c>
      <c r="G39" s="37">
        <v>0.02</v>
      </c>
      <c r="H39" s="37">
        <v>0.01</v>
      </c>
      <c r="I39" s="37">
        <v>0</v>
      </c>
      <c r="J39" s="38">
        <v>0.03</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475</v>
      </c>
      <c r="G42" s="37" t="s">
        <v>475</v>
      </c>
      <c r="H42" s="37" t="s">
        <v>475</v>
      </c>
      <c r="I42" s="37" t="s">
        <v>475</v>
      </c>
      <c r="J42" s="38" t="s">
        <v>475</v>
      </c>
      <c r="K42" s="22"/>
      <c r="L42" s="22"/>
      <c r="M42" s="22"/>
      <c r="N42" s="22"/>
      <c r="O42" s="22"/>
      <c r="P42" s="22"/>
    </row>
    <row r="43" spans="1:16" ht="39" customHeight="1" thickBot="1">
      <c r="A43" s="22"/>
      <c r="B43" s="40"/>
      <c r="C43" s="1151" t="s">
        <v>530</v>
      </c>
      <c r="D43" s="1152"/>
      <c r="E43" s="1153"/>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4" t="s">
        <v>11</v>
      </c>
      <c r="C45" s="1165"/>
      <c r="D45" s="58"/>
      <c r="E45" s="1170" t="s">
        <v>12</v>
      </c>
      <c r="F45" s="1170"/>
      <c r="G45" s="1170"/>
      <c r="H45" s="1170"/>
      <c r="I45" s="1170"/>
      <c r="J45" s="1171"/>
      <c r="K45" s="59">
        <v>540</v>
      </c>
      <c r="L45" s="60">
        <v>532</v>
      </c>
      <c r="M45" s="60">
        <v>541</v>
      </c>
      <c r="N45" s="60">
        <v>603</v>
      </c>
      <c r="O45" s="61">
        <v>696</v>
      </c>
      <c r="P45" s="48"/>
      <c r="Q45" s="48"/>
      <c r="R45" s="48"/>
      <c r="S45" s="48"/>
      <c r="T45" s="48"/>
      <c r="U45" s="48"/>
    </row>
    <row r="46" spans="1:21" ht="30.75" customHeight="1">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c r="A48" s="48"/>
      <c r="B48" s="1166"/>
      <c r="C48" s="1167"/>
      <c r="D48" s="62"/>
      <c r="E48" s="1158" t="s">
        <v>15</v>
      </c>
      <c r="F48" s="1158"/>
      <c r="G48" s="1158"/>
      <c r="H48" s="1158"/>
      <c r="I48" s="1158"/>
      <c r="J48" s="1159"/>
      <c r="K48" s="63">
        <v>285</v>
      </c>
      <c r="L48" s="64">
        <v>289</v>
      </c>
      <c r="M48" s="64">
        <v>251</v>
      </c>
      <c r="N48" s="64">
        <v>243</v>
      </c>
      <c r="O48" s="65">
        <v>248</v>
      </c>
      <c r="P48" s="48"/>
      <c r="Q48" s="48"/>
      <c r="R48" s="48"/>
      <c r="S48" s="48"/>
      <c r="T48" s="48"/>
      <c r="U48" s="48"/>
    </row>
    <row r="49" spans="1:21" ht="30.75" customHeight="1">
      <c r="A49" s="48"/>
      <c r="B49" s="1166"/>
      <c r="C49" s="1167"/>
      <c r="D49" s="62"/>
      <c r="E49" s="1158" t="s">
        <v>16</v>
      </c>
      <c r="F49" s="1158"/>
      <c r="G49" s="1158"/>
      <c r="H49" s="1158"/>
      <c r="I49" s="1158"/>
      <c r="J49" s="1159"/>
      <c r="K49" s="63">
        <v>302</v>
      </c>
      <c r="L49" s="64">
        <v>253</v>
      </c>
      <c r="M49" s="64">
        <v>146</v>
      </c>
      <c r="N49" s="64">
        <v>146</v>
      </c>
      <c r="O49" s="65">
        <v>50</v>
      </c>
      <c r="P49" s="48"/>
      <c r="Q49" s="48"/>
      <c r="R49" s="48"/>
      <c r="S49" s="48"/>
      <c r="T49" s="48"/>
      <c r="U49" s="48"/>
    </row>
    <row r="50" spans="1:21" ht="30.75" customHeight="1">
      <c r="A50" s="48"/>
      <c r="B50" s="1166"/>
      <c r="C50" s="1167"/>
      <c r="D50" s="62"/>
      <c r="E50" s="1158" t="s">
        <v>17</v>
      </c>
      <c r="F50" s="1158"/>
      <c r="G50" s="1158"/>
      <c r="H50" s="1158"/>
      <c r="I50" s="1158"/>
      <c r="J50" s="1159"/>
      <c r="K50" s="63">
        <v>37</v>
      </c>
      <c r="L50" s="64">
        <v>56</v>
      </c>
      <c r="M50" s="64">
        <v>19</v>
      </c>
      <c r="N50" s="64">
        <v>7</v>
      </c>
      <c r="O50" s="65">
        <v>4</v>
      </c>
      <c r="P50" s="48"/>
      <c r="Q50" s="48"/>
      <c r="R50" s="48"/>
      <c r="S50" s="48"/>
      <c r="T50" s="48"/>
      <c r="U50" s="48"/>
    </row>
    <row r="51" spans="1:21" ht="30.75" customHeight="1">
      <c r="A51" s="48"/>
      <c r="B51" s="1168"/>
      <c r="C51" s="1169"/>
      <c r="D51" s="66"/>
      <c r="E51" s="1158" t="s">
        <v>18</v>
      </c>
      <c r="F51" s="1158"/>
      <c r="G51" s="1158"/>
      <c r="H51" s="1158"/>
      <c r="I51" s="1158"/>
      <c r="J51" s="1159"/>
      <c r="K51" s="63" t="s">
        <v>475</v>
      </c>
      <c r="L51" s="64" t="s">
        <v>475</v>
      </c>
      <c r="M51" s="64" t="s">
        <v>475</v>
      </c>
      <c r="N51" s="64" t="s">
        <v>475</v>
      </c>
      <c r="O51" s="65" t="s">
        <v>475</v>
      </c>
      <c r="P51" s="48"/>
      <c r="Q51" s="48"/>
      <c r="R51" s="48"/>
      <c r="S51" s="48"/>
      <c r="T51" s="48"/>
      <c r="U51" s="48"/>
    </row>
    <row r="52" spans="1:21" ht="30.75" customHeight="1">
      <c r="A52" s="48"/>
      <c r="B52" s="1156" t="s">
        <v>19</v>
      </c>
      <c r="C52" s="1157"/>
      <c r="D52" s="66"/>
      <c r="E52" s="1158" t="s">
        <v>20</v>
      </c>
      <c r="F52" s="1158"/>
      <c r="G52" s="1158"/>
      <c r="H52" s="1158"/>
      <c r="I52" s="1158"/>
      <c r="J52" s="1159"/>
      <c r="K52" s="63">
        <v>776</v>
      </c>
      <c r="L52" s="64">
        <v>750</v>
      </c>
      <c r="M52" s="64">
        <v>730</v>
      </c>
      <c r="N52" s="64">
        <v>750</v>
      </c>
      <c r="O52" s="65">
        <v>811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388</v>
      </c>
      <c r="L53" s="69">
        <v>380</v>
      </c>
      <c r="M53" s="69">
        <v>227</v>
      </c>
      <c r="N53" s="69">
        <v>249</v>
      </c>
      <c r="O53" s="70">
        <v>187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4" t="s">
        <v>24</v>
      </c>
      <c r="C41" s="1185"/>
      <c r="D41" s="81"/>
      <c r="E41" s="1186" t="s">
        <v>25</v>
      </c>
      <c r="F41" s="1186"/>
      <c r="G41" s="1186"/>
      <c r="H41" s="1187"/>
      <c r="I41" s="82">
        <v>5321</v>
      </c>
      <c r="J41" s="83">
        <v>5412</v>
      </c>
      <c r="K41" s="83">
        <v>6151</v>
      </c>
      <c r="L41" s="83">
        <v>6410</v>
      </c>
      <c r="M41" s="84">
        <v>6438</v>
      </c>
    </row>
    <row r="42" spans="2:13" ht="27.75" customHeight="1">
      <c r="B42" s="1174"/>
      <c r="C42" s="1175"/>
      <c r="D42" s="85"/>
      <c r="E42" s="1178" t="s">
        <v>26</v>
      </c>
      <c r="F42" s="1178"/>
      <c r="G42" s="1178"/>
      <c r="H42" s="1179"/>
      <c r="I42" s="86" t="s">
        <v>475</v>
      </c>
      <c r="J42" s="87" t="s">
        <v>475</v>
      </c>
      <c r="K42" s="87" t="s">
        <v>475</v>
      </c>
      <c r="L42" s="87" t="s">
        <v>475</v>
      </c>
      <c r="M42" s="88" t="s">
        <v>475</v>
      </c>
    </row>
    <row r="43" spans="2:13" ht="27.75" customHeight="1">
      <c r="B43" s="1174"/>
      <c r="C43" s="1175"/>
      <c r="D43" s="85"/>
      <c r="E43" s="1178" t="s">
        <v>27</v>
      </c>
      <c r="F43" s="1178"/>
      <c r="G43" s="1178"/>
      <c r="H43" s="1179"/>
      <c r="I43" s="86">
        <v>3709</v>
      </c>
      <c r="J43" s="87">
        <v>3698</v>
      </c>
      <c r="K43" s="87">
        <v>3628</v>
      </c>
      <c r="L43" s="87">
        <v>3443</v>
      </c>
      <c r="M43" s="88">
        <v>3362</v>
      </c>
    </row>
    <row r="44" spans="2:13" ht="27.75" customHeight="1">
      <c r="B44" s="1174"/>
      <c r="C44" s="1175"/>
      <c r="D44" s="85"/>
      <c r="E44" s="1178" t="s">
        <v>28</v>
      </c>
      <c r="F44" s="1178"/>
      <c r="G44" s="1178"/>
      <c r="H44" s="1179"/>
      <c r="I44" s="86">
        <v>665</v>
      </c>
      <c r="J44" s="87">
        <v>583</v>
      </c>
      <c r="K44" s="87">
        <v>462</v>
      </c>
      <c r="L44" s="87">
        <v>342</v>
      </c>
      <c r="M44" s="88">
        <v>279</v>
      </c>
    </row>
    <row r="45" spans="2:13" ht="27.75" customHeight="1">
      <c r="B45" s="1174"/>
      <c r="C45" s="1175"/>
      <c r="D45" s="85"/>
      <c r="E45" s="1178" t="s">
        <v>29</v>
      </c>
      <c r="F45" s="1178"/>
      <c r="G45" s="1178"/>
      <c r="H45" s="1179"/>
      <c r="I45" s="86">
        <v>1168</v>
      </c>
      <c r="J45" s="87">
        <v>1152</v>
      </c>
      <c r="K45" s="87">
        <v>1076</v>
      </c>
      <c r="L45" s="87">
        <v>1040</v>
      </c>
      <c r="M45" s="88">
        <v>886</v>
      </c>
    </row>
    <row r="46" spans="2:13" ht="27.75" customHeight="1">
      <c r="B46" s="1174"/>
      <c r="C46" s="1175"/>
      <c r="D46" s="89"/>
      <c r="E46" s="1178" t="s">
        <v>30</v>
      </c>
      <c r="F46" s="1178"/>
      <c r="G46" s="1178"/>
      <c r="H46" s="1179"/>
      <c r="I46" s="86" t="s">
        <v>475</v>
      </c>
      <c r="J46" s="87" t="s">
        <v>475</v>
      </c>
      <c r="K46" s="87" t="s">
        <v>475</v>
      </c>
      <c r="L46" s="87" t="s">
        <v>475</v>
      </c>
      <c r="M46" s="88" t="s">
        <v>475</v>
      </c>
    </row>
    <row r="47" spans="2:13" ht="27.75" customHeight="1">
      <c r="B47" s="1174"/>
      <c r="C47" s="1175"/>
      <c r="D47" s="90"/>
      <c r="E47" s="1188" t="s">
        <v>31</v>
      </c>
      <c r="F47" s="1189"/>
      <c r="G47" s="1189"/>
      <c r="H47" s="1190"/>
      <c r="I47" s="86" t="s">
        <v>475</v>
      </c>
      <c r="J47" s="87" t="s">
        <v>475</v>
      </c>
      <c r="K47" s="87" t="s">
        <v>475</v>
      </c>
      <c r="L47" s="87" t="s">
        <v>475</v>
      </c>
      <c r="M47" s="88" t="s">
        <v>475</v>
      </c>
    </row>
    <row r="48" spans="2:13" ht="27.75" customHeight="1">
      <c r="B48" s="1174"/>
      <c r="C48" s="1175"/>
      <c r="D48" s="85"/>
      <c r="E48" s="1178" t="s">
        <v>32</v>
      </c>
      <c r="F48" s="1178"/>
      <c r="G48" s="1178"/>
      <c r="H48" s="1179"/>
      <c r="I48" s="86" t="s">
        <v>475</v>
      </c>
      <c r="J48" s="87" t="s">
        <v>475</v>
      </c>
      <c r="K48" s="87" t="s">
        <v>475</v>
      </c>
      <c r="L48" s="87" t="s">
        <v>475</v>
      </c>
      <c r="M48" s="88" t="s">
        <v>475</v>
      </c>
    </row>
    <row r="49" spans="2:13" ht="27.75" customHeight="1">
      <c r="B49" s="1176"/>
      <c r="C49" s="1177"/>
      <c r="D49" s="85"/>
      <c r="E49" s="1178" t="s">
        <v>33</v>
      </c>
      <c r="F49" s="1178"/>
      <c r="G49" s="1178"/>
      <c r="H49" s="1179"/>
      <c r="I49" s="86" t="s">
        <v>475</v>
      </c>
      <c r="J49" s="87" t="s">
        <v>475</v>
      </c>
      <c r="K49" s="87" t="s">
        <v>475</v>
      </c>
      <c r="L49" s="87" t="s">
        <v>475</v>
      </c>
      <c r="M49" s="88" t="s">
        <v>475</v>
      </c>
    </row>
    <row r="50" spans="2:13" ht="27.75" customHeight="1">
      <c r="B50" s="1172" t="s">
        <v>34</v>
      </c>
      <c r="C50" s="1173"/>
      <c r="D50" s="91"/>
      <c r="E50" s="1178" t="s">
        <v>35</v>
      </c>
      <c r="F50" s="1178"/>
      <c r="G50" s="1178"/>
      <c r="H50" s="1179"/>
      <c r="I50" s="86">
        <v>2619</v>
      </c>
      <c r="J50" s="87">
        <v>2710</v>
      </c>
      <c r="K50" s="87">
        <v>2720</v>
      </c>
      <c r="L50" s="87">
        <v>2940</v>
      </c>
      <c r="M50" s="88">
        <v>2696</v>
      </c>
    </row>
    <row r="51" spans="2:13" ht="27.75" customHeight="1">
      <c r="B51" s="1174"/>
      <c r="C51" s="1175"/>
      <c r="D51" s="85"/>
      <c r="E51" s="1178" t="s">
        <v>36</v>
      </c>
      <c r="F51" s="1178"/>
      <c r="G51" s="1178"/>
      <c r="H51" s="1179"/>
      <c r="I51" s="86">
        <v>334</v>
      </c>
      <c r="J51" s="87">
        <v>309</v>
      </c>
      <c r="K51" s="87">
        <v>261</v>
      </c>
      <c r="L51" s="87">
        <v>251</v>
      </c>
      <c r="M51" s="88">
        <v>228</v>
      </c>
    </row>
    <row r="52" spans="2:13" ht="27.75" customHeight="1">
      <c r="B52" s="1176"/>
      <c r="C52" s="1177"/>
      <c r="D52" s="85"/>
      <c r="E52" s="1178" t="s">
        <v>37</v>
      </c>
      <c r="F52" s="1178"/>
      <c r="G52" s="1178"/>
      <c r="H52" s="1179"/>
      <c r="I52" s="86">
        <v>7243</v>
      </c>
      <c r="J52" s="87">
        <v>7215</v>
      </c>
      <c r="K52" s="87">
        <v>7292</v>
      </c>
      <c r="L52" s="87">
        <v>7346</v>
      </c>
      <c r="M52" s="88">
        <v>7410</v>
      </c>
    </row>
    <row r="53" spans="2:13" ht="27.75" customHeight="1" thickBot="1">
      <c r="B53" s="1180" t="s">
        <v>21</v>
      </c>
      <c r="C53" s="1181"/>
      <c r="D53" s="92"/>
      <c r="E53" s="1182" t="s">
        <v>38</v>
      </c>
      <c r="F53" s="1182"/>
      <c r="G53" s="1182"/>
      <c r="H53" s="1183"/>
      <c r="I53" s="93">
        <v>669</v>
      </c>
      <c r="J53" s="94">
        <v>612</v>
      </c>
      <c r="K53" s="94">
        <v>1044</v>
      </c>
      <c r="L53" s="94">
        <v>697</v>
      </c>
      <c r="M53" s="95">
        <v>630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90152</v>
      </c>
      <c r="E3" s="118"/>
      <c r="F3" s="119">
        <v>114097</v>
      </c>
      <c r="G3" s="120"/>
      <c r="H3" s="121"/>
    </row>
    <row r="4" spans="1:8">
      <c r="A4" s="122"/>
      <c r="B4" s="123"/>
      <c r="C4" s="124"/>
      <c r="D4" s="125">
        <v>28905</v>
      </c>
      <c r="E4" s="126"/>
      <c r="F4" s="127">
        <v>61630</v>
      </c>
      <c r="G4" s="128"/>
      <c r="H4" s="129"/>
    </row>
    <row r="5" spans="1:8">
      <c r="A5" s="110" t="s">
        <v>509</v>
      </c>
      <c r="B5" s="115"/>
      <c r="C5" s="116"/>
      <c r="D5" s="117">
        <v>132815</v>
      </c>
      <c r="E5" s="118"/>
      <c r="F5" s="119">
        <v>136577</v>
      </c>
      <c r="G5" s="120"/>
      <c r="H5" s="121"/>
    </row>
    <row r="6" spans="1:8">
      <c r="A6" s="122"/>
      <c r="B6" s="123"/>
      <c r="C6" s="124"/>
      <c r="D6" s="125">
        <v>25653</v>
      </c>
      <c r="E6" s="126"/>
      <c r="F6" s="127">
        <v>59645</v>
      </c>
      <c r="G6" s="128"/>
      <c r="H6" s="129"/>
    </row>
    <row r="7" spans="1:8">
      <c r="A7" s="110" t="s">
        <v>510</v>
      </c>
      <c r="B7" s="115"/>
      <c r="C7" s="116"/>
      <c r="D7" s="117">
        <v>164953</v>
      </c>
      <c r="E7" s="118"/>
      <c r="F7" s="119">
        <v>132212</v>
      </c>
      <c r="G7" s="120"/>
      <c r="H7" s="121"/>
    </row>
    <row r="8" spans="1:8">
      <c r="A8" s="122"/>
      <c r="B8" s="123"/>
      <c r="C8" s="124"/>
      <c r="D8" s="125">
        <v>71377</v>
      </c>
      <c r="E8" s="126"/>
      <c r="F8" s="127">
        <v>67114</v>
      </c>
      <c r="G8" s="128"/>
      <c r="H8" s="129"/>
    </row>
    <row r="9" spans="1:8">
      <c r="A9" s="110" t="s">
        <v>511</v>
      </c>
      <c r="B9" s="115"/>
      <c r="C9" s="116"/>
      <c r="D9" s="117">
        <v>57820</v>
      </c>
      <c r="E9" s="118"/>
      <c r="F9" s="119">
        <v>93741</v>
      </c>
      <c r="G9" s="120"/>
      <c r="H9" s="121"/>
    </row>
    <row r="10" spans="1:8">
      <c r="A10" s="122"/>
      <c r="B10" s="123"/>
      <c r="C10" s="124"/>
      <c r="D10" s="125">
        <v>33560</v>
      </c>
      <c r="E10" s="126"/>
      <c r="F10" s="127">
        <v>46285</v>
      </c>
      <c r="G10" s="128"/>
      <c r="H10" s="129"/>
    </row>
    <row r="11" spans="1:8">
      <c r="A11" s="110" t="s">
        <v>512</v>
      </c>
      <c r="B11" s="115"/>
      <c r="C11" s="116"/>
      <c r="D11" s="117">
        <v>51406</v>
      </c>
      <c r="E11" s="118"/>
      <c r="F11" s="119">
        <v>107537</v>
      </c>
      <c r="G11" s="120"/>
      <c r="H11" s="121"/>
    </row>
    <row r="12" spans="1:8">
      <c r="A12" s="122"/>
      <c r="B12" s="123"/>
      <c r="C12" s="130"/>
      <c r="D12" s="125">
        <v>28061</v>
      </c>
      <c r="E12" s="126"/>
      <c r="F12" s="127">
        <v>57923</v>
      </c>
      <c r="G12" s="128"/>
      <c r="H12" s="129"/>
    </row>
    <row r="13" spans="1:8">
      <c r="A13" s="110"/>
      <c r="B13" s="115"/>
      <c r="C13" s="131"/>
      <c r="D13" s="132">
        <v>99429</v>
      </c>
      <c r="E13" s="133"/>
      <c r="F13" s="134">
        <v>116833</v>
      </c>
      <c r="G13" s="135"/>
      <c r="H13" s="121"/>
    </row>
    <row r="14" spans="1:8">
      <c r="A14" s="122"/>
      <c r="B14" s="123"/>
      <c r="C14" s="124"/>
      <c r="D14" s="125">
        <v>37511</v>
      </c>
      <c r="E14" s="126"/>
      <c r="F14" s="127">
        <v>58519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8.44</v>
      </c>
      <c r="C19" s="136">
        <f>ROUND(VALUE(SUBSTITUTE(実質収支比率等に係る経年分析!G$48,"▲","-")),2)</f>
        <v>10.029999999999999</v>
      </c>
      <c r="D19" s="136">
        <f>ROUND(VALUE(SUBSTITUTE(実質収支比率等に係る経年分析!H$48,"▲","-")),2)</f>
        <v>12.31</v>
      </c>
      <c r="E19" s="136">
        <f>ROUND(VALUE(SUBSTITUTE(実質収支比率等に係る経年分析!I$48,"▲","-")),2)</f>
        <v>11.01</v>
      </c>
      <c r="F19" s="136">
        <f>ROUND(VALUE(SUBSTITUTE(実質収支比率等に係る経年分析!J$48,"▲","-")),2)</f>
        <v>10.07</v>
      </c>
    </row>
    <row r="20" spans="1:11">
      <c r="A20" s="136" t="s">
        <v>43</v>
      </c>
      <c r="B20" s="136">
        <f>ROUND(VALUE(SUBSTITUTE(実質収支比率等に係る経年分析!F$47,"▲","-")),2)</f>
        <v>57.04</v>
      </c>
      <c r="C20" s="136">
        <f>ROUND(VALUE(SUBSTITUTE(実質収支比率等に係る経年分析!G$47,"▲","-")),2)</f>
        <v>56.99</v>
      </c>
      <c r="D20" s="136">
        <f>ROUND(VALUE(SUBSTITUTE(実質収支比率等に係る経年分析!H$47,"▲","-")),2)</f>
        <v>58.14</v>
      </c>
      <c r="E20" s="136">
        <f>ROUND(VALUE(SUBSTITUTE(実質収支比率等に係る経年分析!I$47,"▲","-")),2)</f>
        <v>62.73</v>
      </c>
      <c r="F20" s="136">
        <f>ROUND(VALUE(SUBSTITUTE(実質収支比率等に係る経年分析!J$47,"▲","-")),2)</f>
        <v>57.38</v>
      </c>
    </row>
    <row r="21" spans="1:11">
      <c r="A21" s="136" t="s">
        <v>44</v>
      </c>
      <c r="B21" s="136">
        <f>IF(ISNUMBER(VALUE(SUBSTITUTE(実質収支比率等に係る経年分析!F$49,"▲","-"))),ROUND(VALUE(SUBSTITUTE(実質収支比率等に係る経年分析!F$49,"▲","-")),2),NA())</f>
        <v>1.56</v>
      </c>
      <c r="C21" s="136">
        <f>IF(ISNUMBER(VALUE(SUBSTITUTE(実質収支比率等に係る経年分析!G$49,"▲","-"))),ROUND(VALUE(SUBSTITUTE(実質収支比率等に係る経年分析!G$49,"▲","-")),2),NA())</f>
        <v>1.7</v>
      </c>
      <c r="D21" s="136">
        <f>IF(ISNUMBER(VALUE(SUBSTITUTE(実質収支比率等に係る経年分析!H$49,"▲","-"))),ROUND(VALUE(SUBSTITUTE(実質収支比率等に係る経年分析!H$49,"▲","-")),2),NA())</f>
        <v>-0.28000000000000003</v>
      </c>
      <c r="E21" s="136">
        <f>IF(ISNUMBER(VALUE(SUBSTITUTE(実質収支比率等に係る経年分析!I$49,"▲","-"))),ROUND(VALUE(SUBSTITUTE(実質収支比率等に係る経年分析!I$49,"▲","-")),2),NA())</f>
        <v>-0.87</v>
      </c>
      <c r="F21" s="136">
        <f>IF(ISNUMBER(VALUE(SUBSTITUTE(実質収支比率等に係る経年分析!J$49,"▲","-"))),ROUND(VALUE(SUBSTITUTE(実質収支比率等に係る経年分析!J$49,"▲","-")),2),NA())</f>
        <v>-6.36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宅地開発事業特別会計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2.0699999999999998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2.0299999999999998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4.6500000000000004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776</v>
      </c>
      <c r="E42" s="138"/>
      <c r="F42" s="138"/>
      <c r="G42" s="138">
        <f>'実質公債費比率（分子）の構造'!L$52</f>
        <v>750</v>
      </c>
      <c r="H42" s="138"/>
      <c r="I42" s="138"/>
      <c r="J42" s="138">
        <f>'実質公債費比率（分子）の構造'!M$52</f>
        <v>730</v>
      </c>
      <c r="K42" s="138"/>
      <c r="L42" s="138"/>
      <c r="M42" s="138">
        <f>'実質公債費比率（分子）の構造'!N$52</f>
        <v>750</v>
      </c>
      <c r="N42" s="138"/>
      <c r="O42" s="138"/>
      <c r="P42" s="138">
        <f>'実質公債費比率（分子）の構造'!O$52</f>
        <v>811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37</v>
      </c>
      <c r="C44" s="138"/>
      <c r="D44" s="138"/>
      <c r="E44" s="138">
        <f>'実質公債費比率（分子）の構造'!L$50</f>
        <v>56</v>
      </c>
      <c r="F44" s="138"/>
      <c r="G44" s="138"/>
      <c r="H44" s="138">
        <f>'実質公債費比率（分子）の構造'!M$50</f>
        <v>19</v>
      </c>
      <c r="I44" s="138"/>
      <c r="J44" s="138"/>
      <c r="K44" s="138">
        <f>'実質公債費比率（分子）の構造'!N$50</f>
        <v>7</v>
      </c>
      <c r="L44" s="138"/>
      <c r="M44" s="138"/>
      <c r="N44" s="138">
        <f>'実質公債費比率（分子）の構造'!O$50</f>
        <v>4</v>
      </c>
      <c r="O44" s="138"/>
      <c r="P44" s="138"/>
    </row>
    <row r="45" spans="1:16">
      <c r="A45" s="138" t="s">
        <v>54</v>
      </c>
      <c r="B45" s="138">
        <f>'実質公債費比率（分子）の構造'!K$49</f>
        <v>302</v>
      </c>
      <c r="C45" s="138"/>
      <c r="D45" s="138"/>
      <c r="E45" s="138">
        <f>'実質公債費比率（分子）の構造'!L$49</f>
        <v>253</v>
      </c>
      <c r="F45" s="138"/>
      <c r="G45" s="138"/>
      <c r="H45" s="138">
        <f>'実質公債費比率（分子）の構造'!M$49</f>
        <v>146</v>
      </c>
      <c r="I45" s="138"/>
      <c r="J45" s="138"/>
      <c r="K45" s="138">
        <f>'実質公債費比率（分子）の構造'!N$49</f>
        <v>146</v>
      </c>
      <c r="L45" s="138"/>
      <c r="M45" s="138"/>
      <c r="N45" s="138">
        <f>'実質公債費比率（分子）の構造'!O$49</f>
        <v>50</v>
      </c>
      <c r="O45" s="138"/>
      <c r="P45" s="138"/>
    </row>
    <row r="46" spans="1:16">
      <c r="A46" s="138" t="s">
        <v>55</v>
      </c>
      <c r="B46" s="138">
        <f>'実質公債費比率（分子）の構造'!K$48</f>
        <v>285</v>
      </c>
      <c r="C46" s="138"/>
      <c r="D46" s="138"/>
      <c r="E46" s="138">
        <f>'実質公債費比率（分子）の構造'!L$48</f>
        <v>289</v>
      </c>
      <c r="F46" s="138"/>
      <c r="G46" s="138"/>
      <c r="H46" s="138">
        <f>'実質公債費比率（分子）の構造'!M$48</f>
        <v>251</v>
      </c>
      <c r="I46" s="138"/>
      <c r="J46" s="138"/>
      <c r="K46" s="138">
        <f>'実質公債費比率（分子）の構造'!N$48</f>
        <v>243</v>
      </c>
      <c r="L46" s="138"/>
      <c r="M46" s="138"/>
      <c r="N46" s="138">
        <f>'実質公債費比率（分子）の構造'!O$48</f>
        <v>248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540</v>
      </c>
      <c r="C49" s="138"/>
      <c r="D49" s="138"/>
      <c r="E49" s="138">
        <f>'実質公債費比率（分子）の構造'!L$45</f>
        <v>532</v>
      </c>
      <c r="F49" s="138"/>
      <c r="G49" s="138"/>
      <c r="H49" s="138">
        <f>'実質公債費比率（分子）の構造'!M$45</f>
        <v>541</v>
      </c>
      <c r="I49" s="138"/>
      <c r="J49" s="138"/>
      <c r="K49" s="138">
        <f>'実質公債費比率（分子）の構造'!N$45</f>
        <v>603</v>
      </c>
      <c r="L49" s="138"/>
      <c r="M49" s="138"/>
      <c r="N49" s="138">
        <f>'実質公債費比率（分子）の構造'!O$45</f>
        <v>696</v>
      </c>
      <c r="O49" s="138"/>
      <c r="P49" s="138"/>
    </row>
    <row r="50" spans="1:16">
      <c r="A50" s="138" t="s">
        <v>59</v>
      </c>
      <c r="B50" s="138" t="e">
        <f>NA()</f>
        <v>#N/A</v>
      </c>
      <c r="C50" s="138">
        <f>IF(ISNUMBER('実質公債費比率（分子）の構造'!K$53),'実質公債費比率（分子）の構造'!K$53,NA())</f>
        <v>388</v>
      </c>
      <c r="D50" s="138" t="e">
        <f>NA()</f>
        <v>#N/A</v>
      </c>
      <c r="E50" s="138" t="e">
        <f>NA()</f>
        <v>#N/A</v>
      </c>
      <c r="F50" s="138">
        <f>IF(ISNUMBER('実質公債費比率（分子）の構造'!L$53),'実質公債費比率（分子）の構造'!L$53,NA())</f>
        <v>380</v>
      </c>
      <c r="G50" s="138" t="e">
        <f>NA()</f>
        <v>#N/A</v>
      </c>
      <c r="H50" s="138" t="e">
        <f>NA()</f>
        <v>#N/A</v>
      </c>
      <c r="I50" s="138">
        <f>IF(ISNUMBER('実質公債費比率（分子）の構造'!M$53),'実質公債費比率（分子）の構造'!M$53,NA())</f>
        <v>227</v>
      </c>
      <c r="J50" s="138" t="e">
        <f>NA()</f>
        <v>#N/A</v>
      </c>
      <c r="K50" s="138" t="e">
        <f>NA()</f>
        <v>#N/A</v>
      </c>
      <c r="L50" s="138">
        <f>IF(ISNUMBER('実質公債費比率（分子）の構造'!N$53),'実質公債費比率（分子）の構造'!N$53,NA())</f>
        <v>249</v>
      </c>
      <c r="M50" s="138" t="e">
        <f>NA()</f>
        <v>#N/A</v>
      </c>
      <c r="N50" s="138" t="e">
        <f>NA()</f>
        <v>#N/A</v>
      </c>
      <c r="O50" s="138">
        <f>IF(ISNUMBER('実質公債費比率（分子）の構造'!O$53),'実質公債費比率（分子）の構造'!O$53,NA())</f>
        <v>187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7243</v>
      </c>
      <c r="E56" s="137"/>
      <c r="F56" s="137"/>
      <c r="G56" s="137">
        <f>'将来負担比率（分子）の構造'!J$52</f>
        <v>7215</v>
      </c>
      <c r="H56" s="137"/>
      <c r="I56" s="137"/>
      <c r="J56" s="137">
        <f>'将来負担比率（分子）の構造'!K$52</f>
        <v>7292</v>
      </c>
      <c r="K56" s="137"/>
      <c r="L56" s="137"/>
      <c r="M56" s="137">
        <f>'将来負担比率（分子）の構造'!L$52</f>
        <v>7346</v>
      </c>
      <c r="N56" s="137"/>
      <c r="O56" s="137"/>
      <c r="P56" s="137">
        <f>'将来負担比率（分子）の構造'!M$52</f>
        <v>7410</v>
      </c>
    </row>
    <row r="57" spans="1:16">
      <c r="A57" s="137" t="s">
        <v>36</v>
      </c>
      <c r="B57" s="137"/>
      <c r="C57" s="137"/>
      <c r="D57" s="137">
        <f>'将来負担比率（分子）の構造'!I$51</f>
        <v>334</v>
      </c>
      <c r="E57" s="137"/>
      <c r="F57" s="137"/>
      <c r="G57" s="137">
        <f>'将来負担比率（分子）の構造'!J$51</f>
        <v>309</v>
      </c>
      <c r="H57" s="137"/>
      <c r="I57" s="137"/>
      <c r="J57" s="137">
        <f>'将来負担比率（分子）の構造'!K$51</f>
        <v>261</v>
      </c>
      <c r="K57" s="137"/>
      <c r="L57" s="137"/>
      <c r="M57" s="137">
        <f>'将来負担比率（分子）の構造'!L$51</f>
        <v>251</v>
      </c>
      <c r="N57" s="137"/>
      <c r="O57" s="137"/>
      <c r="P57" s="137">
        <f>'将来負担比率（分子）の構造'!M$51</f>
        <v>228</v>
      </c>
    </row>
    <row r="58" spans="1:16">
      <c r="A58" s="137" t="s">
        <v>35</v>
      </c>
      <c r="B58" s="137"/>
      <c r="C58" s="137"/>
      <c r="D58" s="137">
        <f>'将来負担比率（分子）の構造'!I$50</f>
        <v>2619</v>
      </c>
      <c r="E58" s="137"/>
      <c r="F58" s="137"/>
      <c r="G58" s="137">
        <f>'将来負担比率（分子）の構造'!J$50</f>
        <v>2710</v>
      </c>
      <c r="H58" s="137"/>
      <c r="I58" s="137"/>
      <c r="J58" s="137">
        <f>'将来負担比率（分子）の構造'!K$50</f>
        <v>2720</v>
      </c>
      <c r="K58" s="137"/>
      <c r="L58" s="137"/>
      <c r="M58" s="137">
        <f>'将来負担比率（分子）の構造'!L$50</f>
        <v>2940</v>
      </c>
      <c r="N58" s="137"/>
      <c r="O58" s="137"/>
      <c r="P58" s="137">
        <f>'将来負担比率（分子）の構造'!M$50</f>
        <v>2696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1168</v>
      </c>
      <c r="C62" s="137"/>
      <c r="D62" s="137"/>
      <c r="E62" s="137">
        <f>'将来負担比率（分子）の構造'!J$45</f>
        <v>1152</v>
      </c>
      <c r="F62" s="137"/>
      <c r="G62" s="137"/>
      <c r="H62" s="137">
        <f>'将来負担比率（分子）の構造'!K$45</f>
        <v>1076</v>
      </c>
      <c r="I62" s="137"/>
      <c r="J62" s="137"/>
      <c r="K62" s="137">
        <f>'将来負担比率（分子）の構造'!L$45</f>
        <v>1040</v>
      </c>
      <c r="L62" s="137"/>
      <c r="M62" s="137"/>
      <c r="N62" s="137">
        <f>'将来負担比率（分子）の構造'!M$45</f>
        <v>886</v>
      </c>
      <c r="O62" s="137"/>
      <c r="P62" s="137"/>
    </row>
    <row r="63" spans="1:16">
      <c r="A63" s="137" t="s">
        <v>28</v>
      </c>
      <c r="B63" s="137">
        <f>'将来負担比率（分子）の構造'!I$44</f>
        <v>665</v>
      </c>
      <c r="C63" s="137"/>
      <c r="D63" s="137"/>
      <c r="E63" s="137">
        <f>'将来負担比率（分子）の構造'!J$44</f>
        <v>583</v>
      </c>
      <c r="F63" s="137"/>
      <c r="G63" s="137"/>
      <c r="H63" s="137">
        <f>'将来負担比率（分子）の構造'!K$44</f>
        <v>462</v>
      </c>
      <c r="I63" s="137"/>
      <c r="J63" s="137"/>
      <c r="K63" s="137">
        <f>'将来負担比率（分子）の構造'!L$44</f>
        <v>342</v>
      </c>
      <c r="L63" s="137"/>
      <c r="M63" s="137"/>
      <c r="N63" s="137">
        <f>'将来負担比率（分子）の構造'!M$44</f>
        <v>279</v>
      </c>
      <c r="O63" s="137"/>
      <c r="P63" s="137"/>
    </row>
    <row r="64" spans="1:16">
      <c r="A64" s="137" t="s">
        <v>27</v>
      </c>
      <c r="B64" s="137">
        <f>'将来負担比率（分子）の構造'!I$43</f>
        <v>3709</v>
      </c>
      <c r="C64" s="137"/>
      <c r="D64" s="137"/>
      <c r="E64" s="137">
        <f>'将来負担比率（分子）の構造'!J$43</f>
        <v>3698</v>
      </c>
      <c r="F64" s="137"/>
      <c r="G64" s="137"/>
      <c r="H64" s="137">
        <f>'将来負担比率（分子）の構造'!K$43</f>
        <v>3628</v>
      </c>
      <c r="I64" s="137"/>
      <c r="J64" s="137"/>
      <c r="K64" s="137">
        <f>'将来負担比率（分子）の構造'!L$43</f>
        <v>3443</v>
      </c>
      <c r="L64" s="137"/>
      <c r="M64" s="137"/>
      <c r="N64" s="137">
        <f>'将来負担比率（分子）の構造'!M$43</f>
        <v>3362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5321</v>
      </c>
      <c r="C66" s="137"/>
      <c r="D66" s="137"/>
      <c r="E66" s="137">
        <f>'将来負担比率（分子）の構造'!J$41</f>
        <v>5412</v>
      </c>
      <c r="F66" s="137"/>
      <c r="G66" s="137"/>
      <c r="H66" s="137">
        <f>'将来負担比率（分子）の構造'!K$41</f>
        <v>6151</v>
      </c>
      <c r="I66" s="137"/>
      <c r="J66" s="137"/>
      <c r="K66" s="137">
        <f>'将来負担比率（分子）の構造'!L$41</f>
        <v>6410</v>
      </c>
      <c r="L66" s="137"/>
      <c r="M66" s="137"/>
      <c r="N66" s="137">
        <f>'将来負担比率（分子）の構造'!M$41</f>
        <v>6438</v>
      </c>
      <c r="O66" s="137"/>
      <c r="P66" s="137"/>
    </row>
    <row r="67" spans="1:16">
      <c r="A67" s="137" t="s">
        <v>63</v>
      </c>
      <c r="B67" s="137" t="e">
        <f>NA()</f>
        <v>#N/A</v>
      </c>
      <c r="C67" s="137">
        <f>IF(ISNUMBER('将来負担比率（分子）の構造'!I$53), IF('将来負担比率（分子）の構造'!I$53 &lt; 0, 0, '将来負担比率（分子）の構造'!I$53), NA())</f>
        <v>669</v>
      </c>
      <c r="D67" s="137" t="e">
        <f>NA()</f>
        <v>#N/A</v>
      </c>
      <c r="E67" s="137" t="e">
        <f>NA()</f>
        <v>#N/A</v>
      </c>
      <c r="F67" s="137">
        <f>IF(ISNUMBER('将来負担比率（分子）の構造'!J$53), IF('将来負担比率（分子）の構造'!J$53 &lt; 0, 0, '将来負担比率（分子）の構造'!J$53), NA())</f>
        <v>612</v>
      </c>
      <c r="G67" s="137" t="e">
        <f>NA()</f>
        <v>#N/A</v>
      </c>
      <c r="H67" s="137" t="e">
        <f>NA()</f>
        <v>#N/A</v>
      </c>
      <c r="I67" s="137">
        <f>IF(ISNUMBER('将来負担比率（分子）の構造'!K$53), IF('将来負担比率（分子）の構造'!K$53 &lt; 0, 0, '将来負担比率（分子）の構造'!K$53), NA())</f>
        <v>1044</v>
      </c>
      <c r="J67" s="137" t="e">
        <f>NA()</f>
        <v>#N/A</v>
      </c>
      <c r="K67" s="137" t="e">
        <f>NA()</f>
        <v>#N/A</v>
      </c>
      <c r="L67" s="137">
        <f>IF(ISNUMBER('将来負担比率（分子）の構造'!L$53), IF('将来負担比率（分子）の構造'!L$53 &lt; 0, 0, '将来負担比率（分子）の構造'!L$53), NA())</f>
        <v>697</v>
      </c>
      <c r="M67" s="137" t="e">
        <f>NA()</f>
        <v>#N/A</v>
      </c>
      <c r="N67" s="137" t="e">
        <f>NA()</f>
        <v>#N/A</v>
      </c>
      <c r="O67" s="137">
        <f>IF(ISNUMBER('将来負担比率（分子）の構造'!M$53), IF('将来負担比率（分子）の構造'!M$53 &lt; 0, 0, '将来負担比率（分子）の構造'!M$53), NA())</f>
        <v>630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12" sqref="BG12:BN12"/>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947935</v>
      </c>
      <c r="S5" s="641"/>
      <c r="T5" s="641"/>
      <c r="U5" s="641"/>
      <c r="V5" s="641"/>
      <c r="W5" s="641"/>
      <c r="X5" s="641"/>
      <c r="Y5" s="688"/>
      <c r="Z5" s="701">
        <v>12</v>
      </c>
      <c r="AA5" s="701"/>
      <c r="AB5" s="701"/>
      <c r="AC5" s="701"/>
      <c r="AD5" s="702">
        <v>947935</v>
      </c>
      <c r="AE5" s="702"/>
      <c r="AF5" s="702"/>
      <c r="AG5" s="702"/>
      <c r="AH5" s="702"/>
      <c r="AI5" s="702"/>
      <c r="AJ5" s="702"/>
      <c r="AK5" s="702"/>
      <c r="AL5" s="689">
        <v>23.6</v>
      </c>
      <c r="AM5" s="658"/>
      <c r="AN5" s="658"/>
      <c r="AO5" s="690"/>
      <c r="AP5" s="677" t="s">
        <v>209</v>
      </c>
      <c r="AQ5" s="678"/>
      <c r="AR5" s="678"/>
      <c r="AS5" s="678"/>
      <c r="AT5" s="678"/>
      <c r="AU5" s="678"/>
      <c r="AV5" s="678"/>
      <c r="AW5" s="678"/>
      <c r="AX5" s="678"/>
      <c r="AY5" s="678"/>
      <c r="AZ5" s="678"/>
      <c r="BA5" s="678"/>
      <c r="BB5" s="678"/>
      <c r="BC5" s="678"/>
      <c r="BD5" s="678"/>
      <c r="BE5" s="678"/>
      <c r="BF5" s="679"/>
      <c r="BG5" s="590">
        <v>947935</v>
      </c>
      <c r="BH5" s="591"/>
      <c r="BI5" s="591"/>
      <c r="BJ5" s="591"/>
      <c r="BK5" s="591"/>
      <c r="BL5" s="591"/>
      <c r="BM5" s="591"/>
      <c r="BN5" s="592"/>
      <c r="BO5" s="643">
        <v>100</v>
      </c>
      <c r="BP5" s="643"/>
      <c r="BQ5" s="643"/>
      <c r="BR5" s="643"/>
      <c r="BS5" s="644">
        <v>1425</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69655</v>
      </c>
      <c r="S6" s="591"/>
      <c r="T6" s="591"/>
      <c r="U6" s="591"/>
      <c r="V6" s="591"/>
      <c r="W6" s="591"/>
      <c r="X6" s="591"/>
      <c r="Y6" s="592"/>
      <c r="Z6" s="643">
        <v>0.9</v>
      </c>
      <c r="AA6" s="643"/>
      <c r="AB6" s="643"/>
      <c r="AC6" s="643"/>
      <c r="AD6" s="644">
        <v>69655</v>
      </c>
      <c r="AE6" s="644"/>
      <c r="AF6" s="644"/>
      <c r="AG6" s="644"/>
      <c r="AH6" s="644"/>
      <c r="AI6" s="644"/>
      <c r="AJ6" s="644"/>
      <c r="AK6" s="644"/>
      <c r="AL6" s="613">
        <v>1.7</v>
      </c>
      <c r="AM6" s="645"/>
      <c r="AN6" s="645"/>
      <c r="AO6" s="646"/>
      <c r="AP6" s="587" t="s">
        <v>214</v>
      </c>
      <c r="AQ6" s="588"/>
      <c r="AR6" s="588"/>
      <c r="AS6" s="588"/>
      <c r="AT6" s="588"/>
      <c r="AU6" s="588"/>
      <c r="AV6" s="588"/>
      <c r="AW6" s="588"/>
      <c r="AX6" s="588"/>
      <c r="AY6" s="588"/>
      <c r="AZ6" s="588"/>
      <c r="BA6" s="588"/>
      <c r="BB6" s="588"/>
      <c r="BC6" s="588"/>
      <c r="BD6" s="588"/>
      <c r="BE6" s="588"/>
      <c r="BF6" s="589"/>
      <c r="BG6" s="590">
        <v>947935</v>
      </c>
      <c r="BH6" s="591"/>
      <c r="BI6" s="591"/>
      <c r="BJ6" s="591"/>
      <c r="BK6" s="591"/>
      <c r="BL6" s="591"/>
      <c r="BM6" s="591"/>
      <c r="BN6" s="592"/>
      <c r="BO6" s="643">
        <v>100</v>
      </c>
      <c r="BP6" s="643"/>
      <c r="BQ6" s="643"/>
      <c r="BR6" s="643"/>
      <c r="BS6" s="644">
        <v>1425</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83943</v>
      </c>
      <c r="CS6" s="591"/>
      <c r="CT6" s="591"/>
      <c r="CU6" s="591"/>
      <c r="CV6" s="591"/>
      <c r="CW6" s="591"/>
      <c r="CX6" s="591"/>
      <c r="CY6" s="592"/>
      <c r="CZ6" s="643">
        <v>1.1000000000000001</v>
      </c>
      <c r="DA6" s="643"/>
      <c r="DB6" s="643"/>
      <c r="DC6" s="643"/>
      <c r="DD6" s="596" t="s">
        <v>216</v>
      </c>
      <c r="DE6" s="591"/>
      <c r="DF6" s="591"/>
      <c r="DG6" s="591"/>
      <c r="DH6" s="591"/>
      <c r="DI6" s="591"/>
      <c r="DJ6" s="591"/>
      <c r="DK6" s="591"/>
      <c r="DL6" s="591"/>
      <c r="DM6" s="591"/>
      <c r="DN6" s="591"/>
      <c r="DO6" s="591"/>
      <c r="DP6" s="592"/>
      <c r="DQ6" s="596">
        <v>83943</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909</v>
      </c>
      <c r="S7" s="591"/>
      <c r="T7" s="591"/>
      <c r="U7" s="591"/>
      <c r="V7" s="591"/>
      <c r="W7" s="591"/>
      <c r="X7" s="591"/>
      <c r="Y7" s="592"/>
      <c r="Z7" s="643">
        <v>0</v>
      </c>
      <c r="AA7" s="643"/>
      <c r="AB7" s="643"/>
      <c r="AC7" s="643"/>
      <c r="AD7" s="644">
        <v>909</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389101</v>
      </c>
      <c r="BH7" s="591"/>
      <c r="BI7" s="591"/>
      <c r="BJ7" s="591"/>
      <c r="BK7" s="591"/>
      <c r="BL7" s="591"/>
      <c r="BM7" s="591"/>
      <c r="BN7" s="592"/>
      <c r="BO7" s="643">
        <v>41</v>
      </c>
      <c r="BP7" s="643"/>
      <c r="BQ7" s="643"/>
      <c r="BR7" s="643"/>
      <c r="BS7" s="644">
        <v>1425</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933468</v>
      </c>
      <c r="CS7" s="591"/>
      <c r="CT7" s="591"/>
      <c r="CU7" s="591"/>
      <c r="CV7" s="591"/>
      <c r="CW7" s="591"/>
      <c r="CX7" s="591"/>
      <c r="CY7" s="592"/>
      <c r="CZ7" s="643">
        <v>12.7</v>
      </c>
      <c r="DA7" s="643"/>
      <c r="DB7" s="643"/>
      <c r="DC7" s="643"/>
      <c r="DD7" s="596">
        <v>16832</v>
      </c>
      <c r="DE7" s="591"/>
      <c r="DF7" s="591"/>
      <c r="DG7" s="591"/>
      <c r="DH7" s="591"/>
      <c r="DI7" s="591"/>
      <c r="DJ7" s="591"/>
      <c r="DK7" s="591"/>
      <c r="DL7" s="591"/>
      <c r="DM7" s="591"/>
      <c r="DN7" s="591"/>
      <c r="DO7" s="591"/>
      <c r="DP7" s="592"/>
      <c r="DQ7" s="596">
        <v>837959</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2101</v>
      </c>
      <c r="S8" s="591"/>
      <c r="T8" s="591"/>
      <c r="U8" s="591"/>
      <c r="V8" s="591"/>
      <c r="W8" s="591"/>
      <c r="X8" s="591"/>
      <c r="Y8" s="592"/>
      <c r="Z8" s="643">
        <v>0</v>
      </c>
      <c r="AA8" s="643"/>
      <c r="AB8" s="643"/>
      <c r="AC8" s="643"/>
      <c r="AD8" s="644">
        <v>2101</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18930</v>
      </c>
      <c r="BH8" s="591"/>
      <c r="BI8" s="591"/>
      <c r="BJ8" s="591"/>
      <c r="BK8" s="591"/>
      <c r="BL8" s="591"/>
      <c r="BM8" s="591"/>
      <c r="BN8" s="592"/>
      <c r="BO8" s="643">
        <v>2</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2156976</v>
      </c>
      <c r="CS8" s="591"/>
      <c r="CT8" s="591"/>
      <c r="CU8" s="591"/>
      <c r="CV8" s="591"/>
      <c r="CW8" s="591"/>
      <c r="CX8" s="591"/>
      <c r="CY8" s="592"/>
      <c r="CZ8" s="643">
        <v>29.4</v>
      </c>
      <c r="DA8" s="643"/>
      <c r="DB8" s="643"/>
      <c r="DC8" s="643"/>
      <c r="DD8" s="596">
        <v>74171</v>
      </c>
      <c r="DE8" s="591"/>
      <c r="DF8" s="591"/>
      <c r="DG8" s="591"/>
      <c r="DH8" s="591"/>
      <c r="DI8" s="591"/>
      <c r="DJ8" s="591"/>
      <c r="DK8" s="591"/>
      <c r="DL8" s="591"/>
      <c r="DM8" s="591"/>
      <c r="DN8" s="591"/>
      <c r="DO8" s="591"/>
      <c r="DP8" s="592"/>
      <c r="DQ8" s="596">
        <v>1134084</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1531</v>
      </c>
      <c r="S9" s="591"/>
      <c r="T9" s="591"/>
      <c r="U9" s="591"/>
      <c r="V9" s="591"/>
      <c r="W9" s="591"/>
      <c r="X9" s="591"/>
      <c r="Y9" s="592"/>
      <c r="Z9" s="643">
        <v>0</v>
      </c>
      <c r="AA9" s="643"/>
      <c r="AB9" s="643"/>
      <c r="AC9" s="643"/>
      <c r="AD9" s="644">
        <v>1531</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344958</v>
      </c>
      <c r="BH9" s="591"/>
      <c r="BI9" s="591"/>
      <c r="BJ9" s="591"/>
      <c r="BK9" s="591"/>
      <c r="BL9" s="591"/>
      <c r="BM9" s="591"/>
      <c r="BN9" s="592"/>
      <c r="BO9" s="643">
        <v>36.4</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829464</v>
      </c>
      <c r="CS9" s="591"/>
      <c r="CT9" s="591"/>
      <c r="CU9" s="591"/>
      <c r="CV9" s="591"/>
      <c r="CW9" s="591"/>
      <c r="CX9" s="591"/>
      <c r="CY9" s="592"/>
      <c r="CZ9" s="643">
        <v>11.3</v>
      </c>
      <c r="DA9" s="643"/>
      <c r="DB9" s="643"/>
      <c r="DC9" s="643"/>
      <c r="DD9" s="596">
        <v>19930</v>
      </c>
      <c r="DE9" s="591"/>
      <c r="DF9" s="591"/>
      <c r="DG9" s="591"/>
      <c r="DH9" s="591"/>
      <c r="DI9" s="591"/>
      <c r="DJ9" s="591"/>
      <c r="DK9" s="591"/>
      <c r="DL9" s="591"/>
      <c r="DM9" s="591"/>
      <c r="DN9" s="591"/>
      <c r="DO9" s="591"/>
      <c r="DP9" s="592"/>
      <c r="DQ9" s="596">
        <v>446453</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188608</v>
      </c>
      <c r="S10" s="591"/>
      <c r="T10" s="591"/>
      <c r="U10" s="591"/>
      <c r="V10" s="591"/>
      <c r="W10" s="591"/>
      <c r="X10" s="591"/>
      <c r="Y10" s="592"/>
      <c r="Z10" s="643">
        <v>2.4</v>
      </c>
      <c r="AA10" s="643"/>
      <c r="AB10" s="643"/>
      <c r="AC10" s="643"/>
      <c r="AD10" s="644">
        <v>188608</v>
      </c>
      <c r="AE10" s="644"/>
      <c r="AF10" s="644"/>
      <c r="AG10" s="644"/>
      <c r="AH10" s="644"/>
      <c r="AI10" s="644"/>
      <c r="AJ10" s="644"/>
      <c r="AK10" s="644"/>
      <c r="AL10" s="613">
        <v>4.7</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16486</v>
      </c>
      <c r="BH10" s="591"/>
      <c r="BI10" s="591"/>
      <c r="BJ10" s="591"/>
      <c r="BK10" s="591"/>
      <c r="BL10" s="591"/>
      <c r="BM10" s="591"/>
      <c r="BN10" s="592"/>
      <c r="BO10" s="643">
        <v>1.7</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6201</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6201</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8727</v>
      </c>
      <c r="BH11" s="591"/>
      <c r="BI11" s="591"/>
      <c r="BJ11" s="591"/>
      <c r="BK11" s="591"/>
      <c r="BL11" s="591"/>
      <c r="BM11" s="591"/>
      <c r="BN11" s="592"/>
      <c r="BO11" s="643">
        <v>0.9</v>
      </c>
      <c r="BP11" s="643"/>
      <c r="BQ11" s="643"/>
      <c r="BR11" s="643"/>
      <c r="BS11" s="596">
        <v>1425</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875231</v>
      </c>
      <c r="CS11" s="591"/>
      <c r="CT11" s="591"/>
      <c r="CU11" s="591"/>
      <c r="CV11" s="591"/>
      <c r="CW11" s="591"/>
      <c r="CX11" s="591"/>
      <c r="CY11" s="592"/>
      <c r="CZ11" s="643">
        <v>11.9</v>
      </c>
      <c r="DA11" s="643"/>
      <c r="DB11" s="643"/>
      <c r="DC11" s="643"/>
      <c r="DD11" s="596">
        <v>205368</v>
      </c>
      <c r="DE11" s="591"/>
      <c r="DF11" s="591"/>
      <c r="DG11" s="591"/>
      <c r="DH11" s="591"/>
      <c r="DI11" s="591"/>
      <c r="DJ11" s="591"/>
      <c r="DK11" s="591"/>
      <c r="DL11" s="591"/>
      <c r="DM11" s="591"/>
      <c r="DN11" s="591"/>
      <c r="DO11" s="591"/>
      <c r="DP11" s="592"/>
      <c r="DQ11" s="596">
        <v>299908</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423812</v>
      </c>
      <c r="BH12" s="591"/>
      <c r="BI12" s="591"/>
      <c r="BJ12" s="591"/>
      <c r="BK12" s="591"/>
      <c r="BL12" s="591"/>
      <c r="BM12" s="591"/>
      <c r="BN12" s="592"/>
      <c r="BO12" s="643">
        <v>44.7</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127094</v>
      </c>
      <c r="CS12" s="591"/>
      <c r="CT12" s="591"/>
      <c r="CU12" s="591"/>
      <c r="CV12" s="591"/>
      <c r="CW12" s="591"/>
      <c r="CX12" s="591"/>
      <c r="CY12" s="592"/>
      <c r="CZ12" s="643">
        <v>1.7</v>
      </c>
      <c r="DA12" s="643"/>
      <c r="DB12" s="643"/>
      <c r="DC12" s="643"/>
      <c r="DD12" s="596">
        <v>6506</v>
      </c>
      <c r="DE12" s="591"/>
      <c r="DF12" s="591"/>
      <c r="DG12" s="591"/>
      <c r="DH12" s="591"/>
      <c r="DI12" s="591"/>
      <c r="DJ12" s="591"/>
      <c r="DK12" s="591"/>
      <c r="DL12" s="591"/>
      <c r="DM12" s="591"/>
      <c r="DN12" s="591"/>
      <c r="DO12" s="591"/>
      <c r="DP12" s="592"/>
      <c r="DQ12" s="596">
        <v>102849</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11762</v>
      </c>
      <c r="S13" s="591"/>
      <c r="T13" s="591"/>
      <c r="U13" s="591"/>
      <c r="V13" s="591"/>
      <c r="W13" s="591"/>
      <c r="X13" s="591"/>
      <c r="Y13" s="592"/>
      <c r="Z13" s="643">
        <v>0.1</v>
      </c>
      <c r="AA13" s="643"/>
      <c r="AB13" s="643"/>
      <c r="AC13" s="643"/>
      <c r="AD13" s="644">
        <v>11762</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423518</v>
      </c>
      <c r="BH13" s="591"/>
      <c r="BI13" s="591"/>
      <c r="BJ13" s="591"/>
      <c r="BK13" s="591"/>
      <c r="BL13" s="591"/>
      <c r="BM13" s="591"/>
      <c r="BN13" s="592"/>
      <c r="BO13" s="643">
        <v>44.7</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603795</v>
      </c>
      <c r="CS13" s="591"/>
      <c r="CT13" s="591"/>
      <c r="CU13" s="591"/>
      <c r="CV13" s="591"/>
      <c r="CW13" s="591"/>
      <c r="CX13" s="591"/>
      <c r="CY13" s="592"/>
      <c r="CZ13" s="643">
        <v>8.1999999999999993</v>
      </c>
      <c r="DA13" s="643"/>
      <c r="DB13" s="643"/>
      <c r="DC13" s="643"/>
      <c r="DD13" s="596">
        <v>260370</v>
      </c>
      <c r="DE13" s="591"/>
      <c r="DF13" s="591"/>
      <c r="DG13" s="591"/>
      <c r="DH13" s="591"/>
      <c r="DI13" s="591"/>
      <c r="DJ13" s="591"/>
      <c r="DK13" s="591"/>
      <c r="DL13" s="591"/>
      <c r="DM13" s="591"/>
      <c r="DN13" s="591"/>
      <c r="DO13" s="591"/>
      <c r="DP13" s="592"/>
      <c r="DQ13" s="596">
        <v>427816</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41460</v>
      </c>
      <c r="BH14" s="591"/>
      <c r="BI14" s="591"/>
      <c r="BJ14" s="591"/>
      <c r="BK14" s="591"/>
      <c r="BL14" s="591"/>
      <c r="BM14" s="591"/>
      <c r="BN14" s="592"/>
      <c r="BO14" s="643">
        <v>4.4000000000000004</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385137</v>
      </c>
      <c r="CS14" s="591"/>
      <c r="CT14" s="591"/>
      <c r="CU14" s="591"/>
      <c r="CV14" s="591"/>
      <c r="CW14" s="591"/>
      <c r="CX14" s="591"/>
      <c r="CY14" s="592"/>
      <c r="CZ14" s="643">
        <v>5.3</v>
      </c>
      <c r="DA14" s="643"/>
      <c r="DB14" s="643"/>
      <c r="DC14" s="643"/>
      <c r="DD14" s="596">
        <v>40932</v>
      </c>
      <c r="DE14" s="591"/>
      <c r="DF14" s="591"/>
      <c r="DG14" s="591"/>
      <c r="DH14" s="591"/>
      <c r="DI14" s="591"/>
      <c r="DJ14" s="591"/>
      <c r="DK14" s="591"/>
      <c r="DL14" s="591"/>
      <c r="DM14" s="591"/>
      <c r="DN14" s="591"/>
      <c r="DO14" s="591"/>
      <c r="DP14" s="592"/>
      <c r="DQ14" s="596">
        <v>319270</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3239</v>
      </c>
      <c r="S15" s="591"/>
      <c r="T15" s="591"/>
      <c r="U15" s="591"/>
      <c r="V15" s="591"/>
      <c r="W15" s="591"/>
      <c r="X15" s="591"/>
      <c r="Y15" s="592"/>
      <c r="Z15" s="643">
        <v>0</v>
      </c>
      <c r="AA15" s="643"/>
      <c r="AB15" s="643"/>
      <c r="AC15" s="643"/>
      <c r="AD15" s="644">
        <v>3239</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93562</v>
      </c>
      <c r="BH15" s="591"/>
      <c r="BI15" s="591"/>
      <c r="BJ15" s="591"/>
      <c r="BK15" s="591"/>
      <c r="BL15" s="591"/>
      <c r="BM15" s="591"/>
      <c r="BN15" s="592"/>
      <c r="BO15" s="643">
        <v>9.9</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527431</v>
      </c>
      <c r="CS15" s="591"/>
      <c r="CT15" s="591"/>
      <c r="CU15" s="591"/>
      <c r="CV15" s="591"/>
      <c r="CW15" s="591"/>
      <c r="CX15" s="591"/>
      <c r="CY15" s="592"/>
      <c r="CZ15" s="643">
        <v>7.2</v>
      </c>
      <c r="DA15" s="643"/>
      <c r="DB15" s="643"/>
      <c r="DC15" s="643"/>
      <c r="DD15" s="596">
        <v>12354</v>
      </c>
      <c r="DE15" s="591"/>
      <c r="DF15" s="591"/>
      <c r="DG15" s="591"/>
      <c r="DH15" s="591"/>
      <c r="DI15" s="591"/>
      <c r="DJ15" s="591"/>
      <c r="DK15" s="591"/>
      <c r="DL15" s="591"/>
      <c r="DM15" s="591"/>
      <c r="DN15" s="591"/>
      <c r="DO15" s="591"/>
      <c r="DP15" s="592"/>
      <c r="DQ15" s="596">
        <v>481662</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3006039</v>
      </c>
      <c r="S16" s="591"/>
      <c r="T16" s="591"/>
      <c r="U16" s="591"/>
      <c r="V16" s="591"/>
      <c r="W16" s="591"/>
      <c r="X16" s="591"/>
      <c r="Y16" s="592"/>
      <c r="Z16" s="643">
        <v>38</v>
      </c>
      <c r="AA16" s="643"/>
      <c r="AB16" s="643"/>
      <c r="AC16" s="643"/>
      <c r="AD16" s="644">
        <v>2778960</v>
      </c>
      <c r="AE16" s="644"/>
      <c r="AF16" s="644"/>
      <c r="AG16" s="644"/>
      <c r="AH16" s="644"/>
      <c r="AI16" s="644"/>
      <c r="AJ16" s="644"/>
      <c r="AK16" s="644"/>
      <c r="AL16" s="613">
        <v>69.3</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110284</v>
      </c>
      <c r="CS16" s="591"/>
      <c r="CT16" s="591"/>
      <c r="CU16" s="591"/>
      <c r="CV16" s="591"/>
      <c r="CW16" s="591"/>
      <c r="CX16" s="591"/>
      <c r="CY16" s="592"/>
      <c r="CZ16" s="643">
        <v>1.5</v>
      </c>
      <c r="DA16" s="643"/>
      <c r="DB16" s="643"/>
      <c r="DC16" s="643"/>
      <c r="DD16" s="596" t="s">
        <v>111</v>
      </c>
      <c r="DE16" s="591"/>
      <c r="DF16" s="591"/>
      <c r="DG16" s="591"/>
      <c r="DH16" s="591"/>
      <c r="DI16" s="591"/>
      <c r="DJ16" s="591"/>
      <c r="DK16" s="591"/>
      <c r="DL16" s="591"/>
      <c r="DM16" s="591"/>
      <c r="DN16" s="591"/>
      <c r="DO16" s="591"/>
      <c r="DP16" s="592"/>
      <c r="DQ16" s="596">
        <v>41474</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2778960</v>
      </c>
      <c r="S17" s="591"/>
      <c r="T17" s="591"/>
      <c r="U17" s="591"/>
      <c r="V17" s="591"/>
      <c r="W17" s="591"/>
      <c r="X17" s="591"/>
      <c r="Y17" s="592"/>
      <c r="Z17" s="643">
        <v>35.1</v>
      </c>
      <c r="AA17" s="643"/>
      <c r="AB17" s="643"/>
      <c r="AC17" s="643"/>
      <c r="AD17" s="644">
        <v>2778960</v>
      </c>
      <c r="AE17" s="644"/>
      <c r="AF17" s="644"/>
      <c r="AG17" s="644"/>
      <c r="AH17" s="644"/>
      <c r="AI17" s="644"/>
      <c r="AJ17" s="644"/>
      <c r="AK17" s="644"/>
      <c r="AL17" s="613">
        <v>69.3</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696070</v>
      </c>
      <c r="CS17" s="591"/>
      <c r="CT17" s="591"/>
      <c r="CU17" s="591"/>
      <c r="CV17" s="591"/>
      <c r="CW17" s="591"/>
      <c r="CX17" s="591"/>
      <c r="CY17" s="592"/>
      <c r="CZ17" s="643">
        <v>9.5</v>
      </c>
      <c r="DA17" s="643"/>
      <c r="DB17" s="643"/>
      <c r="DC17" s="643"/>
      <c r="DD17" s="596" t="s">
        <v>111</v>
      </c>
      <c r="DE17" s="591"/>
      <c r="DF17" s="591"/>
      <c r="DG17" s="591"/>
      <c r="DH17" s="591"/>
      <c r="DI17" s="591"/>
      <c r="DJ17" s="591"/>
      <c r="DK17" s="591"/>
      <c r="DL17" s="591"/>
      <c r="DM17" s="591"/>
      <c r="DN17" s="591"/>
      <c r="DO17" s="591"/>
      <c r="DP17" s="592"/>
      <c r="DQ17" s="596">
        <v>677626</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227079</v>
      </c>
      <c r="S18" s="591"/>
      <c r="T18" s="591"/>
      <c r="U18" s="591"/>
      <c r="V18" s="591"/>
      <c r="W18" s="591"/>
      <c r="X18" s="591"/>
      <c r="Y18" s="592"/>
      <c r="Z18" s="643">
        <v>2.9</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4231779</v>
      </c>
      <c r="S20" s="591"/>
      <c r="T20" s="591"/>
      <c r="U20" s="591"/>
      <c r="V20" s="591"/>
      <c r="W20" s="591"/>
      <c r="X20" s="591"/>
      <c r="Y20" s="592"/>
      <c r="Z20" s="643">
        <v>53.4</v>
      </c>
      <c r="AA20" s="643"/>
      <c r="AB20" s="643"/>
      <c r="AC20" s="643"/>
      <c r="AD20" s="644">
        <v>4004700</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7335094</v>
      </c>
      <c r="CS20" s="591"/>
      <c r="CT20" s="591"/>
      <c r="CU20" s="591"/>
      <c r="CV20" s="591"/>
      <c r="CW20" s="591"/>
      <c r="CX20" s="591"/>
      <c r="CY20" s="592"/>
      <c r="CZ20" s="643">
        <v>100</v>
      </c>
      <c r="DA20" s="643"/>
      <c r="DB20" s="643"/>
      <c r="DC20" s="643"/>
      <c r="DD20" s="596">
        <v>636463</v>
      </c>
      <c r="DE20" s="591"/>
      <c r="DF20" s="591"/>
      <c r="DG20" s="591"/>
      <c r="DH20" s="591"/>
      <c r="DI20" s="591"/>
      <c r="DJ20" s="591"/>
      <c r="DK20" s="591"/>
      <c r="DL20" s="591"/>
      <c r="DM20" s="591"/>
      <c r="DN20" s="591"/>
      <c r="DO20" s="591"/>
      <c r="DP20" s="592"/>
      <c r="DQ20" s="596">
        <v>4859245</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1729</v>
      </c>
      <c r="S21" s="591"/>
      <c r="T21" s="591"/>
      <c r="U21" s="591"/>
      <c r="V21" s="591"/>
      <c r="W21" s="591"/>
      <c r="X21" s="591"/>
      <c r="Y21" s="592"/>
      <c r="Z21" s="643">
        <v>0</v>
      </c>
      <c r="AA21" s="643"/>
      <c r="AB21" s="643"/>
      <c r="AC21" s="643"/>
      <c r="AD21" s="644">
        <v>1729</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56231</v>
      </c>
      <c r="S22" s="591"/>
      <c r="T22" s="591"/>
      <c r="U22" s="591"/>
      <c r="V22" s="591"/>
      <c r="W22" s="591"/>
      <c r="X22" s="591"/>
      <c r="Y22" s="592"/>
      <c r="Z22" s="643">
        <v>0.7</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79844</v>
      </c>
      <c r="S23" s="591"/>
      <c r="T23" s="591"/>
      <c r="U23" s="591"/>
      <c r="V23" s="591"/>
      <c r="W23" s="591"/>
      <c r="X23" s="591"/>
      <c r="Y23" s="592"/>
      <c r="Z23" s="643">
        <v>1</v>
      </c>
      <c r="AA23" s="643"/>
      <c r="AB23" s="643"/>
      <c r="AC23" s="643"/>
      <c r="AD23" s="644">
        <v>2593</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16505</v>
      </c>
      <c r="S24" s="591"/>
      <c r="T24" s="591"/>
      <c r="U24" s="591"/>
      <c r="V24" s="591"/>
      <c r="W24" s="591"/>
      <c r="X24" s="591"/>
      <c r="Y24" s="592"/>
      <c r="Z24" s="643">
        <v>0.2</v>
      </c>
      <c r="AA24" s="643"/>
      <c r="AB24" s="643"/>
      <c r="AC24" s="643"/>
      <c r="AD24" s="644">
        <v>1053</v>
      </c>
      <c r="AE24" s="644"/>
      <c r="AF24" s="644"/>
      <c r="AG24" s="644"/>
      <c r="AH24" s="644"/>
      <c r="AI24" s="644"/>
      <c r="AJ24" s="644"/>
      <c r="AK24" s="644"/>
      <c r="AL24" s="613">
        <v>0</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2730049</v>
      </c>
      <c r="CS24" s="641"/>
      <c r="CT24" s="641"/>
      <c r="CU24" s="641"/>
      <c r="CV24" s="641"/>
      <c r="CW24" s="641"/>
      <c r="CX24" s="641"/>
      <c r="CY24" s="688"/>
      <c r="CZ24" s="692">
        <v>37.200000000000003</v>
      </c>
      <c r="DA24" s="693"/>
      <c r="DB24" s="693"/>
      <c r="DC24" s="694"/>
      <c r="DD24" s="687">
        <v>1937487</v>
      </c>
      <c r="DE24" s="641"/>
      <c r="DF24" s="641"/>
      <c r="DG24" s="641"/>
      <c r="DH24" s="641"/>
      <c r="DI24" s="641"/>
      <c r="DJ24" s="641"/>
      <c r="DK24" s="688"/>
      <c r="DL24" s="687">
        <v>1902205</v>
      </c>
      <c r="DM24" s="641"/>
      <c r="DN24" s="641"/>
      <c r="DO24" s="641"/>
      <c r="DP24" s="641"/>
      <c r="DQ24" s="641"/>
      <c r="DR24" s="641"/>
      <c r="DS24" s="641"/>
      <c r="DT24" s="641"/>
      <c r="DU24" s="641"/>
      <c r="DV24" s="688"/>
      <c r="DW24" s="689">
        <v>45.5</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812944</v>
      </c>
      <c r="S25" s="591"/>
      <c r="T25" s="591"/>
      <c r="U25" s="591"/>
      <c r="V25" s="591"/>
      <c r="W25" s="591"/>
      <c r="X25" s="591"/>
      <c r="Y25" s="592"/>
      <c r="Z25" s="643">
        <v>10.3</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1022964</v>
      </c>
      <c r="CS25" s="609"/>
      <c r="CT25" s="609"/>
      <c r="CU25" s="609"/>
      <c r="CV25" s="609"/>
      <c r="CW25" s="609"/>
      <c r="CX25" s="609"/>
      <c r="CY25" s="610"/>
      <c r="CZ25" s="593">
        <v>13.9</v>
      </c>
      <c r="DA25" s="611"/>
      <c r="DB25" s="611"/>
      <c r="DC25" s="612"/>
      <c r="DD25" s="596">
        <v>932808</v>
      </c>
      <c r="DE25" s="609"/>
      <c r="DF25" s="609"/>
      <c r="DG25" s="609"/>
      <c r="DH25" s="609"/>
      <c r="DI25" s="609"/>
      <c r="DJ25" s="609"/>
      <c r="DK25" s="610"/>
      <c r="DL25" s="596">
        <v>903601</v>
      </c>
      <c r="DM25" s="609"/>
      <c r="DN25" s="609"/>
      <c r="DO25" s="609"/>
      <c r="DP25" s="609"/>
      <c r="DQ25" s="609"/>
      <c r="DR25" s="609"/>
      <c r="DS25" s="609"/>
      <c r="DT25" s="609"/>
      <c r="DU25" s="609"/>
      <c r="DV25" s="610"/>
      <c r="DW25" s="613">
        <v>21.6</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661698</v>
      </c>
      <c r="CS26" s="591"/>
      <c r="CT26" s="591"/>
      <c r="CU26" s="591"/>
      <c r="CV26" s="591"/>
      <c r="CW26" s="591"/>
      <c r="CX26" s="591"/>
      <c r="CY26" s="592"/>
      <c r="CZ26" s="593">
        <v>9</v>
      </c>
      <c r="DA26" s="611"/>
      <c r="DB26" s="611"/>
      <c r="DC26" s="612"/>
      <c r="DD26" s="596">
        <v>577125</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926360</v>
      </c>
      <c r="S27" s="591"/>
      <c r="T27" s="591"/>
      <c r="U27" s="591"/>
      <c r="V27" s="591"/>
      <c r="W27" s="591"/>
      <c r="X27" s="591"/>
      <c r="Y27" s="592"/>
      <c r="Z27" s="643">
        <v>11.7</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947935</v>
      </c>
      <c r="BH27" s="591"/>
      <c r="BI27" s="591"/>
      <c r="BJ27" s="591"/>
      <c r="BK27" s="591"/>
      <c r="BL27" s="591"/>
      <c r="BM27" s="591"/>
      <c r="BN27" s="592"/>
      <c r="BO27" s="643">
        <v>100</v>
      </c>
      <c r="BP27" s="643"/>
      <c r="BQ27" s="643"/>
      <c r="BR27" s="643"/>
      <c r="BS27" s="596">
        <v>1425</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1011015</v>
      </c>
      <c r="CS27" s="609"/>
      <c r="CT27" s="609"/>
      <c r="CU27" s="609"/>
      <c r="CV27" s="609"/>
      <c r="CW27" s="609"/>
      <c r="CX27" s="609"/>
      <c r="CY27" s="610"/>
      <c r="CZ27" s="593">
        <v>13.8</v>
      </c>
      <c r="DA27" s="611"/>
      <c r="DB27" s="611"/>
      <c r="DC27" s="612"/>
      <c r="DD27" s="596">
        <v>327053</v>
      </c>
      <c r="DE27" s="609"/>
      <c r="DF27" s="609"/>
      <c r="DG27" s="609"/>
      <c r="DH27" s="609"/>
      <c r="DI27" s="609"/>
      <c r="DJ27" s="609"/>
      <c r="DK27" s="610"/>
      <c r="DL27" s="596">
        <v>320978</v>
      </c>
      <c r="DM27" s="609"/>
      <c r="DN27" s="609"/>
      <c r="DO27" s="609"/>
      <c r="DP27" s="609"/>
      <c r="DQ27" s="609"/>
      <c r="DR27" s="609"/>
      <c r="DS27" s="609"/>
      <c r="DT27" s="609"/>
      <c r="DU27" s="609"/>
      <c r="DV27" s="610"/>
      <c r="DW27" s="613">
        <v>7.7</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7236</v>
      </c>
      <c r="S28" s="591"/>
      <c r="T28" s="591"/>
      <c r="U28" s="591"/>
      <c r="V28" s="591"/>
      <c r="W28" s="591"/>
      <c r="X28" s="591"/>
      <c r="Y28" s="592"/>
      <c r="Z28" s="643">
        <v>0.1</v>
      </c>
      <c r="AA28" s="643"/>
      <c r="AB28" s="643"/>
      <c r="AC28" s="643"/>
      <c r="AD28" s="644">
        <v>1385</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696070</v>
      </c>
      <c r="CS28" s="591"/>
      <c r="CT28" s="591"/>
      <c r="CU28" s="591"/>
      <c r="CV28" s="591"/>
      <c r="CW28" s="591"/>
      <c r="CX28" s="591"/>
      <c r="CY28" s="592"/>
      <c r="CZ28" s="593">
        <v>9.5</v>
      </c>
      <c r="DA28" s="611"/>
      <c r="DB28" s="611"/>
      <c r="DC28" s="612"/>
      <c r="DD28" s="596">
        <v>677626</v>
      </c>
      <c r="DE28" s="591"/>
      <c r="DF28" s="591"/>
      <c r="DG28" s="591"/>
      <c r="DH28" s="591"/>
      <c r="DI28" s="591"/>
      <c r="DJ28" s="591"/>
      <c r="DK28" s="592"/>
      <c r="DL28" s="596">
        <v>677626</v>
      </c>
      <c r="DM28" s="591"/>
      <c r="DN28" s="591"/>
      <c r="DO28" s="591"/>
      <c r="DP28" s="591"/>
      <c r="DQ28" s="591"/>
      <c r="DR28" s="591"/>
      <c r="DS28" s="591"/>
      <c r="DT28" s="591"/>
      <c r="DU28" s="591"/>
      <c r="DV28" s="592"/>
      <c r="DW28" s="613">
        <v>16.2</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21634</v>
      </c>
      <c r="S29" s="591"/>
      <c r="T29" s="591"/>
      <c r="U29" s="591"/>
      <c r="V29" s="591"/>
      <c r="W29" s="591"/>
      <c r="X29" s="591"/>
      <c r="Y29" s="592"/>
      <c r="Z29" s="643">
        <v>0.3</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696070</v>
      </c>
      <c r="CS29" s="609"/>
      <c r="CT29" s="609"/>
      <c r="CU29" s="609"/>
      <c r="CV29" s="609"/>
      <c r="CW29" s="609"/>
      <c r="CX29" s="609"/>
      <c r="CY29" s="610"/>
      <c r="CZ29" s="593">
        <v>9.5</v>
      </c>
      <c r="DA29" s="611"/>
      <c r="DB29" s="611"/>
      <c r="DC29" s="612"/>
      <c r="DD29" s="596">
        <v>677626</v>
      </c>
      <c r="DE29" s="609"/>
      <c r="DF29" s="609"/>
      <c r="DG29" s="609"/>
      <c r="DH29" s="609"/>
      <c r="DI29" s="609"/>
      <c r="DJ29" s="609"/>
      <c r="DK29" s="610"/>
      <c r="DL29" s="596">
        <v>677626</v>
      </c>
      <c r="DM29" s="609"/>
      <c r="DN29" s="609"/>
      <c r="DO29" s="609"/>
      <c r="DP29" s="609"/>
      <c r="DQ29" s="609"/>
      <c r="DR29" s="609"/>
      <c r="DS29" s="609"/>
      <c r="DT29" s="609"/>
      <c r="DU29" s="609"/>
      <c r="DV29" s="610"/>
      <c r="DW29" s="613">
        <v>16.2</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555333</v>
      </c>
      <c r="S30" s="591"/>
      <c r="T30" s="591"/>
      <c r="U30" s="591"/>
      <c r="V30" s="591"/>
      <c r="W30" s="591"/>
      <c r="X30" s="591"/>
      <c r="Y30" s="592"/>
      <c r="Z30" s="643">
        <v>7</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98.8</v>
      </c>
      <c r="BH30" s="657"/>
      <c r="BI30" s="657"/>
      <c r="BJ30" s="657"/>
      <c r="BK30" s="657"/>
      <c r="BL30" s="657"/>
      <c r="BM30" s="658">
        <v>95.2</v>
      </c>
      <c r="BN30" s="657"/>
      <c r="BO30" s="657"/>
      <c r="BP30" s="657"/>
      <c r="BQ30" s="659"/>
      <c r="BR30" s="656">
        <v>98.4</v>
      </c>
      <c r="BS30" s="657"/>
      <c r="BT30" s="657"/>
      <c r="BU30" s="657"/>
      <c r="BV30" s="657"/>
      <c r="BW30" s="657"/>
      <c r="BX30" s="658">
        <v>94.7</v>
      </c>
      <c r="BY30" s="657"/>
      <c r="BZ30" s="657"/>
      <c r="CA30" s="657"/>
      <c r="CB30" s="659"/>
      <c r="CD30" s="662"/>
      <c r="CE30" s="663"/>
      <c r="CF30" s="627" t="s">
        <v>292</v>
      </c>
      <c r="CG30" s="624"/>
      <c r="CH30" s="624"/>
      <c r="CI30" s="624"/>
      <c r="CJ30" s="624"/>
      <c r="CK30" s="624"/>
      <c r="CL30" s="624"/>
      <c r="CM30" s="624"/>
      <c r="CN30" s="624"/>
      <c r="CO30" s="624"/>
      <c r="CP30" s="624"/>
      <c r="CQ30" s="625"/>
      <c r="CR30" s="590">
        <v>642760</v>
      </c>
      <c r="CS30" s="591"/>
      <c r="CT30" s="591"/>
      <c r="CU30" s="591"/>
      <c r="CV30" s="591"/>
      <c r="CW30" s="591"/>
      <c r="CX30" s="591"/>
      <c r="CY30" s="592"/>
      <c r="CZ30" s="593">
        <v>8.8000000000000007</v>
      </c>
      <c r="DA30" s="611"/>
      <c r="DB30" s="611"/>
      <c r="DC30" s="612"/>
      <c r="DD30" s="596">
        <v>624316</v>
      </c>
      <c r="DE30" s="591"/>
      <c r="DF30" s="591"/>
      <c r="DG30" s="591"/>
      <c r="DH30" s="591"/>
      <c r="DI30" s="591"/>
      <c r="DJ30" s="591"/>
      <c r="DK30" s="592"/>
      <c r="DL30" s="596">
        <v>624316</v>
      </c>
      <c r="DM30" s="591"/>
      <c r="DN30" s="591"/>
      <c r="DO30" s="591"/>
      <c r="DP30" s="591"/>
      <c r="DQ30" s="591"/>
      <c r="DR30" s="591"/>
      <c r="DS30" s="591"/>
      <c r="DT30" s="591"/>
      <c r="DU30" s="591"/>
      <c r="DV30" s="592"/>
      <c r="DW30" s="613">
        <v>14.9</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469253</v>
      </c>
      <c r="S31" s="591"/>
      <c r="T31" s="591"/>
      <c r="U31" s="591"/>
      <c r="V31" s="591"/>
      <c r="W31" s="591"/>
      <c r="X31" s="591"/>
      <c r="Y31" s="592"/>
      <c r="Z31" s="643">
        <v>5.9</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98.8</v>
      </c>
      <c r="BH31" s="609"/>
      <c r="BI31" s="609"/>
      <c r="BJ31" s="609"/>
      <c r="BK31" s="609"/>
      <c r="BL31" s="609"/>
      <c r="BM31" s="645">
        <v>95.3</v>
      </c>
      <c r="BN31" s="655"/>
      <c r="BO31" s="655"/>
      <c r="BP31" s="655"/>
      <c r="BQ31" s="619"/>
      <c r="BR31" s="654">
        <v>98.7</v>
      </c>
      <c r="BS31" s="609"/>
      <c r="BT31" s="609"/>
      <c r="BU31" s="609"/>
      <c r="BV31" s="609"/>
      <c r="BW31" s="609"/>
      <c r="BX31" s="645">
        <v>95.1</v>
      </c>
      <c r="BY31" s="655"/>
      <c r="BZ31" s="655"/>
      <c r="CA31" s="655"/>
      <c r="CB31" s="619"/>
      <c r="CD31" s="662"/>
      <c r="CE31" s="663"/>
      <c r="CF31" s="627" t="s">
        <v>296</v>
      </c>
      <c r="CG31" s="624"/>
      <c r="CH31" s="624"/>
      <c r="CI31" s="624"/>
      <c r="CJ31" s="624"/>
      <c r="CK31" s="624"/>
      <c r="CL31" s="624"/>
      <c r="CM31" s="624"/>
      <c r="CN31" s="624"/>
      <c r="CO31" s="624"/>
      <c r="CP31" s="624"/>
      <c r="CQ31" s="625"/>
      <c r="CR31" s="590">
        <v>53310</v>
      </c>
      <c r="CS31" s="609"/>
      <c r="CT31" s="609"/>
      <c r="CU31" s="609"/>
      <c r="CV31" s="609"/>
      <c r="CW31" s="609"/>
      <c r="CX31" s="609"/>
      <c r="CY31" s="610"/>
      <c r="CZ31" s="593">
        <v>0.7</v>
      </c>
      <c r="DA31" s="611"/>
      <c r="DB31" s="611"/>
      <c r="DC31" s="612"/>
      <c r="DD31" s="596">
        <v>53310</v>
      </c>
      <c r="DE31" s="609"/>
      <c r="DF31" s="609"/>
      <c r="DG31" s="609"/>
      <c r="DH31" s="609"/>
      <c r="DI31" s="609"/>
      <c r="DJ31" s="609"/>
      <c r="DK31" s="610"/>
      <c r="DL31" s="596">
        <v>53310</v>
      </c>
      <c r="DM31" s="609"/>
      <c r="DN31" s="609"/>
      <c r="DO31" s="609"/>
      <c r="DP31" s="609"/>
      <c r="DQ31" s="609"/>
      <c r="DR31" s="609"/>
      <c r="DS31" s="609"/>
      <c r="DT31" s="609"/>
      <c r="DU31" s="609"/>
      <c r="DV31" s="610"/>
      <c r="DW31" s="613">
        <v>1.3</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70138</v>
      </c>
      <c r="S32" s="591"/>
      <c r="T32" s="591"/>
      <c r="U32" s="591"/>
      <c r="V32" s="591"/>
      <c r="W32" s="591"/>
      <c r="X32" s="591"/>
      <c r="Y32" s="592"/>
      <c r="Z32" s="643">
        <v>0.9</v>
      </c>
      <c r="AA32" s="643"/>
      <c r="AB32" s="643"/>
      <c r="AC32" s="643"/>
      <c r="AD32" s="644">
        <v>281</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98.6</v>
      </c>
      <c r="BH32" s="575"/>
      <c r="BI32" s="575"/>
      <c r="BJ32" s="575"/>
      <c r="BK32" s="575"/>
      <c r="BL32" s="575"/>
      <c r="BM32" s="638">
        <v>94.1</v>
      </c>
      <c r="BN32" s="575"/>
      <c r="BO32" s="575"/>
      <c r="BP32" s="575"/>
      <c r="BQ32" s="632"/>
      <c r="BR32" s="653">
        <v>97.8</v>
      </c>
      <c r="BS32" s="575"/>
      <c r="BT32" s="575"/>
      <c r="BU32" s="575"/>
      <c r="BV32" s="575"/>
      <c r="BW32" s="575"/>
      <c r="BX32" s="638">
        <v>93.2</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671477</v>
      </c>
      <c r="S33" s="591"/>
      <c r="T33" s="591"/>
      <c r="U33" s="591"/>
      <c r="V33" s="591"/>
      <c r="W33" s="591"/>
      <c r="X33" s="591"/>
      <c r="Y33" s="592"/>
      <c r="Z33" s="643">
        <v>8.5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3858298</v>
      </c>
      <c r="CS33" s="609"/>
      <c r="CT33" s="609"/>
      <c r="CU33" s="609"/>
      <c r="CV33" s="609"/>
      <c r="CW33" s="609"/>
      <c r="CX33" s="609"/>
      <c r="CY33" s="610"/>
      <c r="CZ33" s="593">
        <v>52.6</v>
      </c>
      <c r="DA33" s="611"/>
      <c r="DB33" s="611"/>
      <c r="DC33" s="612"/>
      <c r="DD33" s="596">
        <v>2718433</v>
      </c>
      <c r="DE33" s="609"/>
      <c r="DF33" s="609"/>
      <c r="DG33" s="609"/>
      <c r="DH33" s="609"/>
      <c r="DI33" s="609"/>
      <c r="DJ33" s="609"/>
      <c r="DK33" s="610"/>
      <c r="DL33" s="596">
        <v>1970721</v>
      </c>
      <c r="DM33" s="609"/>
      <c r="DN33" s="609"/>
      <c r="DO33" s="609"/>
      <c r="DP33" s="609"/>
      <c r="DQ33" s="609"/>
      <c r="DR33" s="609"/>
      <c r="DS33" s="609"/>
      <c r="DT33" s="609"/>
      <c r="DU33" s="609"/>
      <c r="DV33" s="610"/>
      <c r="DW33" s="613">
        <v>47.1</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1171852</v>
      </c>
      <c r="CS34" s="591"/>
      <c r="CT34" s="591"/>
      <c r="CU34" s="591"/>
      <c r="CV34" s="591"/>
      <c r="CW34" s="591"/>
      <c r="CX34" s="591"/>
      <c r="CY34" s="592"/>
      <c r="CZ34" s="593">
        <v>16</v>
      </c>
      <c r="DA34" s="611"/>
      <c r="DB34" s="611"/>
      <c r="DC34" s="612"/>
      <c r="DD34" s="596">
        <v>648555</v>
      </c>
      <c r="DE34" s="591"/>
      <c r="DF34" s="591"/>
      <c r="DG34" s="591"/>
      <c r="DH34" s="591"/>
      <c r="DI34" s="591"/>
      <c r="DJ34" s="591"/>
      <c r="DK34" s="592"/>
      <c r="DL34" s="596">
        <v>522444</v>
      </c>
      <c r="DM34" s="591"/>
      <c r="DN34" s="591"/>
      <c r="DO34" s="591"/>
      <c r="DP34" s="591"/>
      <c r="DQ34" s="591"/>
      <c r="DR34" s="591"/>
      <c r="DS34" s="591"/>
      <c r="DT34" s="591"/>
      <c r="DU34" s="591"/>
      <c r="DV34" s="592"/>
      <c r="DW34" s="613">
        <v>12.5</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170677</v>
      </c>
      <c r="S35" s="591"/>
      <c r="T35" s="591"/>
      <c r="U35" s="591"/>
      <c r="V35" s="591"/>
      <c r="W35" s="591"/>
      <c r="X35" s="591"/>
      <c r="Y35" s="592"/>
      <c r="Z35" s="643">
        <v>2.2000000000000002</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1015696</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194535</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29279</v>
      </c>
      <c r="CS35" s="609"/>
      <c r="CT35" s="609"/>
      <c r="CU35" s="609"/>
      <c r="CV35" s="609"/>
      <c r="CW35" s="609"/>
      <c r="CX35" s="609"/>
      <c r="CY35" s="610"/>
      <c r="CZ35" s="593">
        <v>0.4</v>
      </c>
      <c r="DA35" s="611"/>
      <c r="DB35" s="611"/>
      <c r="DC35" s="612"/>
      <c r="DD35" s="596">
        <v>23365</v>
      </c>
      <c r="DE35" s="609"/>
      <c r="DF35" s="609"/>
      <c r="DG35" s="609"/>
      <c r="DH35" s="609"/>
      <c r="DI35" s="609"/>
      <c r="DJ35" s="609"/>
      <c r="DK35" s="610"/>
      <c r="DL35" s="596">
        <v>20595</v>
      </c>
      <c r="DM35" s="609"/>
      <c r="DN35" s="609"/>
      <c r="DO35" s="609"/>
      <c r="DP35" s="609"/>
      <c r="DQ35" s="609"/>
      <c r="DR35" s="609"/>
      <c r="DS35" s="609"/>
      <c r="DT35" s="609"/>
      <c r="DU35" s="609"/>
      <c r="DV35" s="610"/>
      <c r="DW35" s="613">
        <v>0.5</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7920463</v>
      </c>
      <c r="S36" s="631"/>
      <c r="T36" s="631"/>
      <c r="U36" s="631"/>
      <c r="V36" s="631"/>
      <c r="W36" s="631"/>
      <c r="X36" s="631"/>
      <c r="Y36" s="634"/>
      <c r="Z36" s="635">
        <v>100</v>
      </c>
      <c r="AA36" s="635"/>
      <c r="AB36" s="635"/>
      <c r="AC36" s="635"/>
      <c r="AD36" s="636">
        <v>4011741</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290000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68832</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1372407</v>
      </c>
      <c r="CS36" s="591"/>
      <c r="CT36" s="591"/>
      <c r="CU36" s="591"/>
      <c r="CV36" s="591"/>
      <c r="CW36" s="591"/>
      <c r="CX36" s="591"/>
      <c r="CY36" s="592"/>
      <c r="CZ36" s="593">
        <v>18.7</v>
      </c>
      <c r="DA36" s="611"/>
      <c r="DB36" s="611"/>
      <c r="DC36" s="612"/>
      <c r="DD36" s="596">
        <v>888302</v>
      </c>
      <c r="DE36" s="591"/>
      <c r="DF36" s="591"/>
      <c r="DG36" s="591"/>
      <c r="DH36" s="591"/>
      <c r="DI36" s="591"/>
      <c r="DJ36" s="591"/>
      <c r="DK36" s="592"/>
      <c r="DL36" s="596">
        <v>704615</v>
      </c>
      <c r="DM36" s="591"/>
      <c r="DN36" s="591"/>
      <c r="DO36" s="591"/>
      <c r="DP36" s="591"/>
      <c r="DQ36" s="591"/>
      <c r="DR36" s="591"/>
      <c r="DS36" s="591"/>
      <c r="DT36" s="591"/>
      <c r="DU36" s="591"/>
      <c r="DV36" s="592"/>
      <c r="DW36" s="613">
        <v>16.8</v>
      </c>
      <c r="DX36" s="614"/>
      <c r="DY36" s="614"/>
      <c r="DZ36" s="614"/>
      <c r="EA36" s="614"/>
      <c r="EB36" s="614"/>
      <c r="EC36" s="615"/>
    </row>
    <row r="37" spans="2:133" ht="11.25" customHeight="1">
      <c r="AQ37" s="616" t="s">
        <v>314</v>
      </c>
      <c r="AR37" s="617"/>
      <c r="AS37" s="617"/>
      <c r="AT37" s="617"/>
      <c r="AU37" s="617"/>
      <c r="AV37" s="617"/>
      <c r="AW37" s="617"/>
      <c r="AX37" s="617"/>
      <c r="AY37" s="618"/>
      <c r="AZ37" s="590">
        <v>9086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2213</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617875</v>
      </c>
      <c r="CS37" s="609"/>
      <c r="CT37" s="609"/>
      <c r="CU37" s="609"/>
      <c r="CV37" s="609"/>
      <c r="CW37" s="609"/>
      <c r="CX37" s="609"/>
      <c r="CY37" s="610"/>
      <c r="CZ37" s="593">
        <v>8.4</v>
      </c>
      <c r="DA37" s="611"/>
      <c r="DB37" s="611"/>
      <c r="DC37" s="612"/>
      <c r="DD37" s="596">
        <v>567175</v>
      </c>
      <c r="DE37" s="609"/>
      <c r="DF37" s="609"/>
      <c r="DG37" s="609"/>
      <c r="DH37" s="609"/>
      <c r="DI37" s="609"/>
      <c r="DJ37" s="609"/>
      <c r="DK37" s="610"/>
      <c r="DL37" s="596">
        <v>542270</v>
      </c>
      <c r="DM37" s="609"/>
      <c r="DN37" s="609"/>
      <c r="DO37" s="609"/>
      <c r="DP37" s="609"/>
      <c r="DQ37" s="609"/>
      <c r="DR37" s="609"/>
      <c r="DS37" s="609"/>
      <c r="DT37" s="609"/>
      <c r="DU37" s="609"/>
      <c r="DV37" s="610"/>
      <c r="DW37" s="613">
        <v>13</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4413</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1015696</v>
      </c>
      <c r="CS38" s="591"/>
      <c r="CT38" s="591"/>
      <c r="CU38" s="591"/>
      <c r="CV38" s="591"/>
      <c r="CW38" s="591"/>
      <c r="CX38" s="591"/>
      <c r="CY38" s="592"/>
      <c r="CZ38" s="593">
        <v>13.8</v>
      </c>
      <c r="DA38" s="611"/>
      <c r="DB38" s="611"/>
      <c r="DC38" s="612"/>
      <c r="DD38" s="596">
        <v>912446</v>
      </c>
      <c r="DE38" s="591"/>
      <c r="DF38" s="591"/>
      <c r="DG38" s="591"/>
      <c r="DH38" s="591"/>
      <c r="DI38" s="591"/>
      <c r="DJ38" s="591"/>
      <c r="DK38" s="592"/>
      <c r="DL38" s="596">
        <v>723067</v>
      </c>
      <c r="DM38" s="591"/>
      <c r="DN38" s="591"/>
      <c r="DO38" s="591"/>
      <c r="DP38" s="591"/>
      <c r="DQ38" s="591"/>
      <c r="DR38" s="591"/>
      <c r="DS38" s="591"/>
      <c r="DT38" s="591"/>
      <c r="DU38" s="591"/>
      <c r="DV38" s="592"/>
      <c r="DW38" s="613">
        <v>17.3</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88</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249514</v>
      </c>
      <c r="CS39" s="609"/>
      <c r="CT39" s="609"/>
      <c r="CU39" s="609"/>
      <c r="CV39" s="609"/>
      <c r="CW39" s="609"/>
      <c r="CX39" s="609"/>
      <c r="CY39" s="610"/>
      <c r="CZ39" s="593">
        <v>3.4</v>
      </c>
      <c r="DA39" s="611"/>
      <c r="DB39" s="611"/>
      <c r="DC39" s="612"/>
      <c r="DD39" s="596">
        <v>245765</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223300</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135</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19550</v>
      </c>
      <c r="CS40" s="591"/>
      <c r="CT40" s="591"/>
      <c r="CU40" s="591"/>
      <c r="CV40" s="591"/>
      <c r="CW40" s="591"/>
      <c r="CX40" s="591"/>
      <c r="CY40" s="592"/>
      <c r="CZ40" s="593">
        <v>0.3</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493310</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305</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746747</v>
      </c>
      <c r="CS42" s="591"/>
      <c r="CT42" s="591"/>
      <c r="CU42" s="591"/>
      <c r="CV42" s="591"/>
      <c r="CW42" s="591"/>
      <c r="CX42" s="591"/>
      <c r="CY42" s="592"/>
      <c r="CZ42" s="593">
        <v>10.199999999999999</v>
      </c>
      <c r="DA42" s="594"/>
      <c r="DB42" s="594"/>
      <c r="DC42" s="595"/>
      <c r="DD42" s="596">
        <v>203325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49598</v>
      </c>
      <c r="CS43" s="609"/>
      <c r="CT43" s="609"/>
      <c r="CU43" s="609"/>
      <c r="CV43" s="609"/>
      <c r="CW43" s="609"/>
      <c r="CX43" s="609"/>
      <c r="CY43" s="610"/>
      <c r="CZ43" s="593">
        <v>0.7</v>
      </c>
      <c r="DA43" s="611"/>
      <c r="DB43" s="611"/>
      <c r="DC43" s="612"/>
      <c r="DD43" s="596">
        <v>49598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636463</v>
      </c>
      <c r="CS44" s="591"/>
      <c r="CT44" s="591"/>
      <c r="CU44" s="591"/>
      <c r="CV44" s="591"/>
      <c r="CW44" s="591"/>
      <c r="CX44" s="591"/>
      <c r="CY44" s="592"/>
      <c r="CZ44" s="593">
        <v>8.6999999999999993</v>
      </c>
      <c r="DA44" s="594"/>
      <c r="DB44" s="594"/>
      <c r="DC44" s="595"/>
      <c r="DD44" s="596">
        <v>161851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252904</v>
      </c>
      <c r="CS45" s="609"/>
      <c r="CT45" s="609"/>
      <c r="CU45" s="609"/>
      <c r="CV45" s="609"/>
      <c r="CW45" s="609"/>
      <c r="CX45" s="609"/>
      <c r="CY45" s="610"/>
      <c r="CZ45" s="593">
        <v>3.4</v>
      </c>
      <c r="DA45" s="611"/>
      <c r="DB45" s="611"/>
      <c r="DC45" s="612"/>
      <c r="DD45" s="596">
        <v>11271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347425</v>
      </c>
      <c r="CS46" s="591"/>
      <c r="CT46" s="591"/>
      <c r="CU46" s="591"/>
      <c r="CV46" s="591"/>
      <c r="CW46" s="591"/>
      <c r="CX46" s="591"/>
      <c r="CY46" s="592"/>
      <c r="CZ46" s="593">
        <v>4.7</v>
      </c>
      <c r="DA46" s="594"/>
      <c r="DB46" s="594"/>
      <c r="DC46" s="595"/>
      <c r="DD46" s="596">
        <v>148746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110284</v>
      </c>
      <c r="CS47" s="609"/>
      <c r="CT47" s="609"/>
      <c r="CU47" s="609"/>
      <c r="CV47" s="609"/>
      <c r="CW47" s="609"/>
      <c r="CX47" s="609"/>
      <c r="CY47" s="610"/>
      <c r="CZ47" s="593">
        <v>1.5</v>
      </c>
      <c r="DA47" s="611"/>
      <c r="DB47" s="611"/>
      <c r="DC47" s="612"/>
      <c r="DD47" s="596">
        <v>41474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7335094</v>
      </c>
      <c r="CS49" s="575"/>
      <c r="CT49" s="575"/>
      <c r="CU49" s="575"/>
      <c r="CV49" s="575"/>
      <c r="CW49" s="575"/>
      <c r="CX49" s="575"/>
      <c r="CY49" s="576"/>
      <c r="CZ49" s="577">
        <v>100</v>
      </c>
      <c r="DA49" s="578"/>
      <c r="DB49" s="578"/>
      <c r="DC49" s="579"/>
      <c r="DD49" s="580">
        <v>4859245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O1" zoomScale="80" zoomScaleNormal="80" zoomScaleSheetLayoutView="70" workbookViewId="0">
      <selection activeCell="V74" sqref="V74:Z7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7920</v>
      </c>
      <c r="R7" s="1104"/>
      <c r="S7" s="1104"/>
      <c r="T7" s="1104"/>
      <c r="U7" s="1104"/>
      <c r="V7" s="1104">
        <v>7335</v>
      </c>
      <c r="W7" s="1104"/>
      <c r="X7" s="1104"/>
      <c r="Y7" s="1104"/>
      <c r="Z7" s="1104"/>
      <c r="AA7" s="1104">
        <v>585</v>
      </c>
      <c r="AB7" s="1104"/>
      <c r="AC7" s="1104"/>
      <c r="AD7" s="1104"/>
      <c r="AE7" s="1105"/>
      <c r="AF7" s="1106">
        <v>421</v>
      </c>
      <c r="AG7" s="1107"/>
      <c r="AH7" s="1107"/>
      <c r="AI7" s="1107"/>
      <c r="AJ7" s="1108"/>
      <c r="AK7" s="1090">
        <v>13</v>
      </c>
      <c r="AL7" s="1091"/>
      <c r="AM7" s="1091"/>
      <c r="AN7" s="1091"/>
      <c r="AO7" s="1091"/>
      <c r="AP7" s="1091">
        <v>6438</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538</v>
      </c>
      <c r="BT7" s="1095"/>
      <c r="BU7" s="1095"/>
      <c r="BV7" s="1095"/>
      <c r="BW7" s="1095"/>
      <c r="BX7" s="1095"/>
      <c r="BY7" s="1095"/>
      <c r="BZ7" s="1095"/>
      <c r="CA7" s="1095"/>
      <c r="CB7" s="1095"/>
      <c r="CC7" s="1095"/>
      <c r="CD7" s="1095"/>
      <c r="CE7" s="1095"/>
      <c r="CF7" s="1095"/>
      <c r="CG7" s="1096"/>
      <c r="CH7" s="1087">
        <v>0</v>
      </c>
      <c r="CI7" s="1088"/>
      <c r="CJ7" s="1088"/>
      <c r="CK7" s="1088"/>
      <c r="CL7" s="1089"/>
      <c r="CM7" s="1087">
        <v>15</v>
      </c>
      <c r="CN7" s="1088"/>
      <c r="CO7" s="1088"/>
      <c r="CP7" s="1088"/>
      <c r="CQ7" s="1089"/>
      <c r="CR7" s="1087">
        <v>5</v>
      </c>
      <c r="CS7" s="1088"/>
      <c r="CT7" s="1088"/>
      <c r="CU7" s="1088"/>
      <c r="CV7" s="1089"/>
      <c r="CW7" s="1087" t="s">
        <v>545</v>
      </c>
      <c r="CX7" s="1088"/>
      <c r="CY7" s="1088"/>
      <c r="CZ7" s="1088"/>
      <c r="DA7" s="1089"/>
      <c r="DB7" s="1087" t="s">
        <v>545</v>
      </c>
      <c r="DC7" s="1088"/>
      <c r="DD7" s="1088"/>
      <c r="DE7" s="1088"/>
      <c r="DF7" s="1089"/>
      <c r="DG7" s="1087" t="s">
        <v>545</v>
      </c>
      <c r="DH7" s="1088"/>
      <c r="DI7" s="1088"/>
      <c r="DJ7" s="1088"/>
      <c r="DK7" s="1089"/>
      <c r="DL7" s="1087" t="s">
        <v>545</v>
      </c>
      <c r="DM7" s="1088"/>
      <c r="DN7" s="1088"/>
      <c r="DO7" s="1088"/>
      <c r="DP7" s="1089"/>
      <c r="DQ7" s="1087" t="s">
        <v>545</v>
      </c>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539</v>
      </c>
      <c r="BT8" s="1014"/>
      <c r="BU8" s="1014"/>
      <c r="BV8" s="1014"/>
      <c r="BW8" s="1014"/>
      <c r="BX8" s="1014"/>
      <c r="BY8" s="1014"/>
      <c r="BZ8" s="1014"/>
      <c r="CA8" s="1014"/>
      <c r="CB8" s="1014"/>
      <c r="CC8" s="1014"/>
      <c r="CD8" s="1014"/>
      <c r="CE8" s="1014"/>
      <c r="CF8" s="1014"/>
      <c r="CG8" s="1015"/>
      <c r="CH8" s="988">
        <v>10</v>
      </c>
      <c r="CI8" s="989"/>
      <c r="CJ8" s="989"/>
      <c r="CK8" s="989"/>
      <c r="CL8" s="990"/>
      <c r="CM8" s="988">
        <v>61</v>
      </c>
      <c r="CN8" s="989"/>
      <c r="CO8" s="989"/>
      <c r="CP8" s="989"/>
      <c r="CQ8" s="990"/>
      <c r="CR8" s="988">
        <v>15</v>
      </c>
      <c r="CS8" s="989"/>
      <c r="CT8" s="989"/>
      <c r="CU8" s="989"/>
      <c r="CV8" s="990"/>
      <c r="CW8" s="988" t="s">
        <v>545</v>
      </c>
      <c r="CX8" s="989"/>
      <c r="CY8" s="989"/>
      <c r="CZ8" s="989"/>
      <c r="DA8" s="990"/>
      <c r="DB8" s="988" t="s">
        <v>545</v>
      </c>
      <c r="DC8" s="989"/>
      <c r="DD8" s="989"/>
      <c r="DE8" s="989"/>
      <c r="DF8" s="990"/>
      <c r="DG8" s="988" t="s">
        <v>545</v>
      </c>
      <c r="DH8" s="989"/>
      <c r="DI8" s="989"/>
      <c r="DJ8" s="989"/>
      <c r="DK8" s="990"/>
      <c r="DL8" s="988" t="s">
        <v>546</v>
      </c>
      <c r="DM8" s="989"/>
      <c r="DN8" s="989"/>
      <c r="DO8" s="989"/>
      <c r="DP8" s="990"/>
      <c r="DQ8" s="988" t="s">
        <v>546</v>
      </c>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7920</v>
      </c>
      <c r="R23" s="1068"/>
      <c r="S23" s="1068"/>
      <c r="T23" s="1068"/>
      <c r="U23" s="1068"/>
      <c r="V23" s="1068">
        <v>7335</v>
      </c>
      <c r="W23" s="1068"/>
      <c r="X23" s="1068"/>
      <c r="Y23" s="1068"/>
      <c r="Z23" s="1068"/>
      <c r="AA23" s="1068">
        <v>585</v>
      </c>
      <c r="AB23" s="1068"/>
      <c r="AC23" s="1068"/>
      <c r="AD23" s="1068"/>
      <c r="AE23" s="1069"/>
      <c r="AF23" s="1070">
        <v>421</v>
      </c>
      <c r="AG23" s="1068"/>
      <c r="AH23" s="1068"/>
      <c r="AI23" s="1068"/>
      <c r="AJ23" s="1071"/>
      <c r="AK23" s="1072"/>
      <c r="AL23" s="1073"/>
      <c r="AM23" s="1073"/>
      <c r="AN23" s="1073"/>
      <c r="AO23" s="1073"/>
      <c r="AP23" s="1068">
        <v>6438</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2470</v>
      </c>
      <c r="R28" s="1053"/>
      <c r="S28" s="1053"/>
      <c r="T28" s="1053"/>
      <c r="U28" s="1053"/>
      <c r="V28" s="1053">
        <v>2275</v>
      </c>
      <c r="W28" s="1053"/>
      <c r="X28" s="1053"/>
      <c r="Y28" s="1053"/>
      <c r="Z28" s="1053"/>
      <c r="AA28" s="1053">
        <v>195</v>
      </c>
      <c r="AB28" s="1053"/>
      <c r="AC28" s="1053"/>
      <c r="AD28" s="1053"/>
      <c r="AE28" s="1054"/>
      <c r="AF28" s="1055">
        <v>195</v>
      </c>
      <c r="AG28" s="1053"/>
      <c r="AH28" s="1053"/>
      <c r="AI28" s="1053"/>
      <c r="AJ28" s="1056"/>
      <c r="AK28" s="1057">
        <v>223</v>
      </c>
      <c r="AL28" s="1045"/>
      <c r="AM28" s="1045"/>
      <c r="AN28" s="1045"/>
      <c r="AO28" s="1045"/>
      <c r="AP28" s="1045" t="s">
        <v>541</v>
      </c>
      <c r="AQ28" s="1045"/>
      <c r="AR28" s="1045"/>
      <c r="AS28" s="1045"/>
      <c r="AT28" s="1045"/>
      <c r="AU28" s="1045" t="s">
        <v>541</v>
      </c>
      <c r="AV28" s="1045"/>
      <c r="AW28" s="1045"/>
      <c r="AX28" s="1045"/>
      <c r="AY28" s="1045"/>
      <c r="AZ28" s="1046" t="s">
        <v>543</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380</v>
      </c>
      <c r="C29" s="1037"/>
      <c r="D29" s="1037"/>
      <c r="E29" s="1037"/>
      <c r="F29" s="1037"/>
      <c r="G29" s="1037"/>
      <c r="H29" s="1037"/>
      <c r="I29" s="1037"/>
      <c r="J29" s="1037"/>
      <c r="K29" s="1037"/>
      <c r="L29" s="1037"/>
      <c r="M29" s="1037"/>
      <c r="N29" s="1037"/>
      <c r="O29" s="1037"/>
      <c r="P29" s="1038"/>
      <c r="Q29" s="1042">
        <v>1582</v>
      </c>
      <c r="R29" s="1043"/>
      <c r="S29" s="1043"/>
      <c r="T29" s="1043"/>
      <c r="U29" s="1043"/>
      <c r="V29" s="1043">
        <v>1495</v>
      </c>
      <c r="W29" s="1043"/>
      <c r="X29" s="1043"/>
      <c r="Y29" s="1043"/>
      <c r="Z29" s="1043"/>
      <c r="AA29" s="1043">
        <v>87</v>
      </c>
      <c r="AB29" s="1043"/>
      <c r="AC29" s="1043"/>
      <c r="AD29" s="1043"/>
      <c r="AE29" s="1044"/>
      <c r="AF29" s="1018">
        <v>87</v>
      </c>
      <c r="AG29" s="1019"/>
      <c r="AH29" s="1019"/>
      <c r="AI29" s="1019"/>
      <c r="AJ29" s="1020"/>
      <c r="AK29" s="979">
        <v>243</v>
      </c>
      <c r="AL29" s="970"/>
      <c r="AM29" s="970"/>
      <c r="AN29" s="970"/>
      <c r="AO29" s="970"/>
      <c r="AP29" s="970" t="s">
        <v>542</v>
      </c>
      <c r="AQ29" s="970"/>
      <c r="AR29" s="970"/>
      <c r="AS29" s="970"/>
      <c r="AT29" s="970"/>
      <c r="AU29" s="970" t="s">
        <v>540</v>
      </c>
      <c r="AV29" s="970"/>
      <c r="AW29" s="970"/>
      <c r="AX29" s="970"/>
      <c r="AY29" s="970"/>
      <c r="AZ29" s="1041" t="s">
        <v>541</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381</v>
      </c>
      <c r="C30" s="1037"/>
      <c r="D30" s="1037"/>
      <c r="E30" s="1037"/>
      <c r="F30" s="1037"/>
      <c r="G30" s="1037"/>
      <c r="H30" s="1037"/>
      <c r="I30" s="1037"/>
      <c r="J30" s="1037"/>
      <c r="K30" s="1037"/>
      <c r="L30" s="1037"/>
      <c r="M30" s="1037"/>
      <c r="N30" s="1037"/>
      <c r="O30" s="1037"/>
      <c r="P30" s="1038"/>
      <c r="Q30" s="1042">
        <v>145</v>
      </c>
      <c r="R30" s="1043"/>
      <c r="S30" s="1043"/>
      <c r="T30" s="1043"/>
      <c r="U30" s="1043"/>
      <c r="V30" s="1043">
        <v>144</v>
      </c>
      <c r="W30" s="1043"/>
      <c r="X30" s="1043"/>
      <c r="Y30" s="1043"/>
      <c r="Z30" s="1043"/>
      <c r="AA30" s="1043">
        <v>1</v>
      </c>
      <c r="AB30" s="1043"/>
      <c r="AC30" s="1043"/>
      <c r="AD30" s="1043"/>
      <c r="AE30" s="1044"/>
      <c r="AF30" s="1018">
        <v>1</v>
      </c>
      <c r="AG30" s="1019"/>
      <c r="AH30" s="1019"/>
      <c r="AI30" s="1019"/>
      <c r="AJ30" s="1020"/>
      <c r="AK30" s="979">
        <v>48</v>
      </c>
      <c r="AL30" s="970"/>
      <c r="AM30" s="970"/>
      <c r="AN30" s="970"/>
      <c r="AO30" s="970"/>
      <c r="AP30" s="970" t="s">
        <v>541</v>
      </c>
      <c r="AQ30" s="970"/>
      <c r="AR30" s="970"/>
      <c r="AS30" s="970"/>
      <c r="AT30" s="970"/>
      <c r="AU30" s="970" t="s">
        <v>541</v>
      </c>
      <c r="AV30" s="970"/>
      <c r="AW30" s="970"/>
      <c r="AX30" s="970"/>
      <c r="AY30" s="970"/>
      <c r="AZ30" s="1041" t="s">
        <v>541</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382</v>
      </c>
      <c r="C31" s="1037"/>
      <c r="D31" s="1037"/>
      <c r="E31" s="1037"/>
      <c r="F31" s="1037"/>
      <c r="G31" s="1037"/>
      <c r="H31" s="1037"/>
      <c r="I31" s="1037"/>
      <c r="J31" s="1037"/>
      <c r="K31" s="1037"/>
      <c r="L31" s="1037"/>
      <c r="M31" s="1037"/>
      <c r="N31" s="1037"/>
      <c r="O31" s="1037"/>
      <c r="P31" s="1038"/>
      <c r="Q31" s="1042">
        <v>773</v>
      </c>
      <c r="R31" s="1043"/>
      <c r="S31" s="1043"/>
      <c r="T31" s="1043"/>
      <c r="U31" s="1043"/>
      <c r="V31" s="1043">
        <v>759</v>
      </c>
      <c r="W31" s="1043"/>
      <c r="X31" s="1043"/>
      <c r="Y31" s="1043"/>
      <c r="Z31" s="1043"/>
      <c r="AA31" s="1043">
        <v>14</v>
      </c>
      <c r="AB31" s="1043"/>
      <c r="AC31" s="1043"/>
      <c r="AD31" s="1043"/>
      <c r="AE31" s="1044"/>
      <c r="AF31" s="1018">
        <v>14</v>
      </c>
      <c r="AG31" s="1019"/>
      <c r="AH31" s="1019"/>
      <c r="AI31" s="1019"/>
      <c r="AJ31" s="1020"/>
      <c r="AK31" s="979">
        <v>290</v>
      </c>
      <c r="AL31" s="970"/>
      <c r="AM31" s="970"/>
      <c r="AN31" s="970"/>
      <c r="AO31" s="970"/>
      <c r="AP31" s="970">
        <v>3803</v>
      </c>
      <c r="AQ31" s="970"/>
      <c r="AR31" s="970"/>
      <c r="AS31" s="970"/>
      <c r="AT31" s="970"/>
      <c r="AU31" s="970">
        <v>3358</v>
      </c>
      <c r="AV31" s="970"/>
      <c r="AW31" s="970"/>
      <c r="AX31" s="970"/>
      <c r="AY31" s="970"/>
      <c r="AZ31" s="1041" t="s">
        <v>541</v>
      </c>
      <c r="BA31" s="1041"/>
      <c r="BB31" s="1041"/>
      <c r="BC31" s="1041"/>
      <c r="BD31" s="1041"/>
      <c r="BE31" s="1031" t="s">
        <v>383</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384</v>
      </c>
      <c r="C32" s="1037"/>
      <c r="D32" s="1037"/>
      <c r="E32" s="1037"/>
      <c r="F32" s="1037"/>
      <c r="G32" s="1037"/>
      <c r="H32" s="1037"/>
      <c r="I32" s="1037"/>
      <c r="J32" s="1037"/>
      <c r="K32" s="1037"/>
      <c r="L32" s="1037"/>
      <c r="M32" s="1037"/>
      <c r="N32" s="1037"/>
      <c r="O32" s="1037"/>
      <c r="P32" s="1038"/>
      <c r="Q32" s="1042">
        <v>9</v>
      </c>
      <c r="R32" s="1043"/>
      <c r="S32" s="1043"/>
      <c r="T32" s="1043"/>
      <c r="U32" s="1043"/>
      <c r="V32" s="1043">
        <v>9</v>
      </c>
      <c r="W32" s="1043"/>
      <c r="X32" s="1043"/>
      <c r="Y32" s="1043"/>
      <c r="Z32" s="1043"/>
      <c r="AA32" s="1043">
        <v>0</v>
      </c>
      <c r="AB32" s="1043"/>
      <c r="AC32" s="1043"/>
      <c r="AD32" s="1043"/>
      <c r="AE32" s="1044"/>
      <c r="AF32" s="1018" t="s">
        <v>544</v>
      </c>
      <c r="AG32" s="1019"/>
      <c r="AH32" s="1019"/>
      <c r="AI32" s="1019"/>
      <c r="AJ32" s="1020"/>
      <c r="AK32" s="979">
        <v>9</v>
      </c>
      <c r="AL32" s="970"/>
      <c r="AM32" s="970"/>
      <c r="AN32" s="970"/>
      <c r="AO32" s="970"/>
      <c r="AP32" s="970">
        <v>4</v>
      </c>
      <c r="AQ32" s="970"/>
      <c r="AR32" s="970"/>
      <c r="AS32" s="970"/>
      <c r="AT32" s="970"/>
      <c r="AU32" s="970">
        <v>4</v>
      </c>
      <c r="AV32" s="970"/>
      <c r="AW32" s="970"/>
      <c r="AX32" s="970"/>
      <c r="AY32" s="970"/>
      <c r="AZ32" s="1041" t="s">
        <v>541</v>
      </c>
      <c r="BA32" s="1041"/>
      <c r="BB32" s="1041"/>
      <c r="BC32" s="1041"/>
      <c r="BD32" s="1041"/>
      <c r="BE32" s="1031" t="s">
        <v>383</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385</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300</v>
      </c>
      <c r="AG63" s="958"/>
      <c r="AH63" s="958"/>
      <c r="AI63" s="958"/>
      <c r="AJ63" s="1029"/>
      <c r="AK63" s="1030"/>
      <c r="AL63" s="962"/>
      <c r="AM63" s="962"/>
      <c r="AN63" s="962"/>
      <c r="AO63" s="962"/>
      <c r="AP63" s="958">
        <v>3807</v>
      </c>
      <c r="AQ63" s="958"/>
      <c r="AR63" s="958"/>
      <c r="AS63" s="958"/>
      <c r="AT63" s="958"/>
      <c r="AU63" s="958">
        <v>3362</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388</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389</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531</v>
      </c>
      <c r="C68" s="985"/>
      <c r="D68" s="985"/>
      <c r="E68" s="985"/>
      <c r="F68" s="985"/>
      <c r="G68" s="985"/>
      <c r="H68" s="985"/>
      <c r="I68" s="985"/>
      <c r="J68" s="985"/>
      <c r="K68" s="985"/>
      <c r="L68" s="985"/>
      <c r="M68" s="985"/>
      <c r="N68" s="985"/>
      <c r="O68" s="985"/>
      <c r="P68" s="986"/>
      <c r="Q68" s="987">
        <v>11014</v>
      </c>
      <c r="R68" s="981"/>
      <c r="S68" s="981"/>
      <c r="T68" s="981"/>
      <c r="U68" s="981"/>
      <c r="V68" s="981">
        <v>9060</v>
      </c>
      <c r="W68" s="981"/>
      <c r="X68" s="981"/>
      <c r="Y68" s="981"/>
      <c r="Z68" s="981"/>
      <c r="AA68" s="981">
        <v>1954</v>
      </c>
      <c r="AB68" s="981"/>
      <c r="AC68" s="981"/>
      <c r="AD68" s="981"/>
      <c r="AE68" s="981"/>
      <c r="AF68" s="981">
        <v>1954</v>
      </c>
      <c r="AG68" s="981"/>
      <c r="AH68" s="981"/>
      <c r="AI68" s="981"/>
      <c r="AJ68" s="981"/>
      <c r="AK68" s="981">
        <v>639</v>
      </c>
      <c r="AL68" s="981"/>
      <c r="AM68" s="981"/>
      <c r="AN68" s="981"/>
      <c r="AO68" s="981"/>
      <c r="AP68" s="981" t="s">
        <v>540</v>
      </c>
      <c r="AQ68" s="981"/>
      <c r="AR68" s="981"/>
      <c r="AS68" s="981"/>
      <c r="AT68" s="981"/>
      <c r="AU68" s="981" t="s">
        <v>541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532</v>
      </c>
      <c r="C69" s="974"/>
      <c r="D69" s="974"/>
      <c r="E69" s="974"/>
      <c r="F69" s="974"/>
      <c r="G69" s="974"/>
      <c r="H69" s="974"/>
      <c r="I69" s="974"/>
      <c r="J69" s="974"/>
      <c r="K69" s="974"/>
      <c r="L69" s="974"/>
      <c r="M69" s="974"/>
      <c r="N69" s="974"/>
      <c r="O69" s="974"/>
      <c r="P69" s="975"/>
      <c r="Q69" s="976">
        <v>101</v>
      </c>
      <c r="R69" s="970"/>
      <c r="S69" s="970"/>
      <c r="T69" s="970"/>
      <c r="U69" s="970"/>
      <c r="V69" s="970">
        <v>97</v>
      </c>
      <c r="W69" s="970"/>
      <c r="X69" s="970"/>
      <c r="Y69" s="970"/>
      <c r="Z69" s="970"/>
      <c r="AA69" s="970">
        <v>4</v>
      </c>
      <c r="AB69" s="970"/>
      <c r="AC69" s="970"/>
      <c r="AD69" s="970"/>
      <c r="AE69" s="970"/>
      <c r="AF69" s="970">
        <v>4</v>
      </c>
      <c r="AG69" s="970"/>
      <c r="AH69" s="970"/>
      <c r="AI69" s="970"/>
      <c r="AJ69" s="970"/>
      <c r="AK69" s="970" t="s">
        <v>541</v>
      </c>
      <c r="AL69" s="970"/>
      <c r="AM69" s="970"/>
      <c r="AN69" s="970"/>
      <c r="AO69" s="970"/>
      <c r="AP69" s="970">
        <v>171</v>
      </c>
      <c r="AQ69" s="970"/>
      <c r="AR69" s="970"/>
      <c r="AS69" s="970"/>
      <c r="AT69" s="970"/>
      <c r="AU69" s="970">
        <v>156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533</v>
      </c>
      <c r="C70" s="974"/>
      <c r="D70" s="974"/>
      <c r="E70" s="974"/>
      <c r="F70" s="974"/>
      <c r="G70" s="974"/>
      <c r="H70" s="974"/>
      <c r="I70" s="974"/>
      <c r="J70" s="974"/>
      <c r="K70" s="974"/>
      <c r="L70" s="974"/>
      <c r="M70" s="974"/>
      <c r="N70" s="974"/>
      <c r="O70" s="974"/>
      <c r="P70" s="975"/>
      <c r="Q70" s="976">
        <v>2151</v>
      </c>
      <c r="R70" s="970"/>
      <c r="S70" s="970"/>
      <c r="T70" s="970"/>
      <c r="U70" s="970"/>
      <c r="V70" s="970">
        <v>2091</v>
      </c>
      <c r="W70" s="970"/>
      <c r="X70" s="970"/>
      <c r="Y70" s="970"/>
      <c r="Z70" s="970"/>
      <c r="AA70" s="970">
        <v>61</v>
      </c>
      <c r="AB70" s="970"/>
      <c r="AC70" s="970"/>
      <c r="AD70" s="970"/>
      <c r="AE70" s="970"/>
      <c r="AF70" s="970">
        <v>61</v>
      </c>
      <c r="AG70" s="970"/>
      <c r="AH70" s="970"/>
      <c r="AI70" s="970"/>
      <c r="AJ70" s="970"/>
      <c r="AK70" s="970" t="s">
        <v>541</v>
      </c>
      <c r="AL70" s="970"/>
      <c r="AM70" s="970"/>
      <c r="AN70" s="970"/>
      <c r="AO70" s="970"/>
      <c r="AP70" s="970">
        <v>650</v>
      </c>
      <c r="AQ70" s="970"/>
      <c r="AR70" s="970"/>
      <c r="AS70" s="970"/>
      <c r="AT70" s="970"/>
      <c r="AU70" s="970">
        <v>71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534</v>
      </c>
      <c r="C71" s="974"/>
      <c r="D71" s="974"/>
      <c r="E71" s="974"/>
      <c r="F71" s="974"/>
      <c r="G71" s="974"/>
      <c r="H71" s="974"/>
      <c r="I71" s="974"/>
      <c r="J71" s="974"/>
      <c r="K71" s="974"/>
      <c r="L71" s="974"/>
      <c r="M71" s="974"/>
      <c r="N71" s="974"/>
      <c r="O71" s="974"/>
      <c r="P71" s="975"/>
      <c r="Q71" s="976">
        <v>715</v>
      </c>
      <c r="R71" s="970"/>
      <c r="S71" s="970"/>
      <c r="T71" s="970"/>
      <c r="U71" s="970"/>
      <c r="V71" s="970">
        <v>667</v>
      </c>
      <c r="W71" s="970"/>
      <c r="X71" s="970"/>
      <c r="Y71" s="970"/>
      <c r="Z71" s="970"/>
      <c r="AA71" s="970">
        <v>48</v>
      </c>
      <c r="AB71" s="970"/>
      <c r="AC71" s="970"/>
      <c r="AD71" s="970"/>
      <c r="AE71" s="970"/>
      <c r="AF71" s="970">
        <v>48</v>
      </c>
      <c r="AG71" s="970"/>
      <c r="AH71" s="970"/>
      <c r="AI71" s="970"/>
      <c r="AJ71" s="970"/>
      <c r="AK71" s="970">
        <v>47</v>
      </c>
      <c r="AL71" s="970"/>
      <c r="AM71" s="970"/>
      <c r="AN71" s="970"/>
      <c r="AO71" s="970"/>
      <c r="AP71" s="970">
        <v>99</v>
      </c>
      <c r="AQ71" s="970"/>
      <c r="AR71" s="970"/>
      <c r="AS71" s="970"/>
      <c r="AT71" s="970"/>
      <c r="AU71" s="970">
        <v>52</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535</v>
      </c>
      <c r="C72" s="974"/>
      <c r="D72" s="974"/>
      <c r="E72" s="974"/>
      <c r="F72" s="974"/>
      <c r="G72" s="974"/>
      <c r="H72" s="974"/>
      <c r="I72" s="974"/>
      <c r="J72" s="974"/>
      <c r="K72" s="974"/>
      <c r="L72" s="974"/>
      <c r="M72" s="974"/>
      <c r="N72" s="974"/>
      <c r="O72" s="974"/>
      <c r="P72" s="975"/>
      <c r="Q72" s="976">
        <v>415</v>
      </c>
      <c r="R72" s="970"/>
      <c r="S72" s="970"/>
      <c r="T72" s="970"/>
      <c r="U72" s="970"/>
      <c r="V72" s="970">
        <v>372</v>
      </c>
      <c r="W72" s="970"/>
      <c r="X72" s="970"/>
      <c r="Y72" s="970"/>
      <c r="Z72" s="970"/>
      <c r="AA72" s="970">
        <v>43</v>
      </c>
      <c r="AB72" s="970"/>
      <c r="AC72" s="970"/>
      <c r="AD72" s="970"/>
      <c r="AE72" s="970"/>
      <c r="AF72" s="970">
        <v>317</v>
      </c>
      <c r="AG72" s="970"/>
      <c r="AH72" s="970"/>
      <c r="AI72" s="970"/>
      <c r="AJ72" s="970"/>
      <c r="AK72" s="970" t="s">
        <v>541</v>
      </c>
      <c r="AL72" s="970"/>
      <c r="AM72" s="970"/>
      <c r="AN72" s="970"/>
      <c r="AO72" s="970"/>
      <c r="AP72" s="970">
        <v>520</v>
      </c>
      <c r="AQ72" s="970"/>
      <c r="AR72" s="970"/>
      <c r="AS72" s="970"/>
      <c r="AT72" s="970"/>
      <c r="AU72" s="970" t="s">
        <v>541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536</v>
      </c>
      <c r="C73" s="974"/>
      <c r="D73" s="974"/>
      <c r="E73" s="974"/>
      <c r="F73" s="974"/>
      <c r="G73" s="974"/>
      <c r="H73" s="974"/>
      <c r="I73" s="974"/>
      <c r="J73" s="974"/>
      <c r="K73" s="974"/>
      <c r="L73" s="974"/>
      <c r="M73" s="974"/>
      <c r="N73" s="974"/>
      <c r="O73" s="974"/>
      <c r="P73" s="975"/>
      <c r="Q73" s="976">
        <v>270</v>
      </c>
      <c r="R73" s="970"/>
      <c r="S73" s="970"/>
      <c r="T73" s="970"/>
      <c r="U73" s="970"/>
      <c r="V73" s="970">
        <v>262</v>
      </c>
      <c r="W73" s="970"/>
      <c r="X73" s="970"/>
      <c r="Y73" s="970"/>
      <c r="Z73" s="970"/>
      <c r="AA73" s="970">
        <v>8</v>
      </c>
      <c r="AB73" s="970"/>
      <c r="AC73" s="970"/>
      <c r="AD73" s="970"/>
      <c r="AE73" s="970"/>
      <c r="AF73" s="970">
        <v>8</v>
      </c>
      <c r="AG73" s="970"/>
      <c r="AH73" s="970"/>
      <c r="AI73" s="970"/>
      <c r="AJ73" s="970"/>
      <c r="AK73" s="970" t="s">
        <v>541</v>
      </c>
      <c r="AL73" s="970"/>
      <c r="AM73" s="970"/>
      <c r="AN73" s="970"/>
      <c r="AO73" s="970"/>
      <c r="AP73" s="970" t="s">
        <v>541</v>
      </c>
      <c r="AQ73" s="970"/>
      <c r="AR73" s="970"/>
      <c r="AS73" s="970"/>
      <c r="AT73" s="970"/>
      <c r="AU73" s="970" t="s">
        <v>541</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537</v>
      </c>
      <c r="C74" s="974"/>
      <c r="D74" s="974"/>
      <c r="E74" s="974"/>
      <c r="F74" s="974"/>
      <c r="G74" s="974"/>
      <c r="H74" s="974"/>
      <c r="I74" s="974"/>
      <c r="J74" s="974"/>
      <c r="K74" s="974"/>
      <c r="L74" s="974"/>
      <c r="M74" s="974"/>
      <c r="N74" s="974"/>
      <c r="O74" s="974"/>
      <c r="P74" s="975"/>
      <c r="Q74" s="976">
        <v>287515</v>
      </c>
      <c r="R74" s="970"/>
      <c r="S74" s="970"/>
      <c r="T74" s="970"/>
      <c r="U74" s="970"/>
      <c r="V74" s="970">
        <v>274140</v>
      </c>
      <c r="W74" s="970"/>
      <c r="X74" s="970"/>
      <c r="Y74" s="970"/>
      <c r="Z74" s="970"/>
      <c r="AA74" s="970">
        <v>13375</v>
      </c>
      <c r="AB74" s="970"/>
      <c r="AC74" s="970"/>
      <c r="AD74" s="970"/>
      <c r="AE74" s="970"/>
      <c r="AF74" s="970">
        <v>13375</v>
      </c>
      <c r="AG74" s="970"/>
      <c r="AH74" s="970"/>
      <c r="AI74" s="970"/>
      <c r="AJ74" s="970"/>
      <c r="AK74" s="970" t="s">
        <v>541</v>
      </c>
      <c r="AL74" s="970"/>
      <c r="AM74" s="970"/>
      <c r="AN74" s="970"/>
      <c r="AO74" s="970"/>
      <c r="AP74" s="970" t="s">
        <v>541</v>
      </c>
      <c r="AQ74" s="970"/>
      <c r="AR74" s="970"/>
      <c r="AS74" s="970"/>
      <c r="AT74" s="970"/>
      <c r="AU74" s="970" t="s">
        <v>541</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15767</v>
      </c>
      <c r="AG88" s="958"/>
      <c r="AH88" s="958"/>
      <c r="AI88" s="958"/>
      <c r="AJ88" s="958"/>
      <c r="AK88" s="962"/>
      <c r="AL88" s="962"/>
      <c r="AM88" s="962"/>
      <c r="AN88" s="962"/>
      <c r="AO88" s="962"/>
      <c r="AP88" s="958">
        <v>1440</v>
      </c>
      <c r="AQ88" s="958"/>
      <c r="AR88" s="958"/>
      <c r="AS88" s="958"/>
      <c r="AT88" s="958"/>
      <c r="AU88" s="958">
        <v>279</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20</v>
      </c>
      <c r="CS102" s="950"/>
      <c r="CT102" s="950"/>
      <c r="CU102" s="950"/>
      <c r="CV102" s="951"/>
      <c r="CW102" s="949" t="s">
        <v>545</v>
      </c>
      <c r="CX102" s="950"/>
      <c r="CY102" s="950"/>
      <c r="CZ102" s="950"/>
      <c r="DA102" s="951"/>
      <c r="DB102" s="949" t="s">
        <v>545</v>
      </c>
      <c r="DC102" s="950"/>
      <c r="DD102" s="950"/>
      <c r="DE102" s="950"/>
      <c r="DF102" s="951"/>
      <c r="DG102" s="949" t="s">
        <v>546</v>
      </c>
      <c r="DH102" s="950"/>
      <c r="DI102" s="950"/>
      <c r="DJ102" s="950"/>
      <c r="DK102" s="951"/>
      <c r="DL102" s="949" t="s">
        <v>545</v>
      </c>
      <c r="DM102" s="950"/>
      <c r="DN102" s="950"/>
      <c r="DO102" s="950"/>
      <c r="DP102" s="951"/>
      <c r="DQ102" s="949" t="s">
        <v>545</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399</v>
      </c>
      <c r="AB109" s="893"/>
      <c r="AC109" s="893"/>
      <c r="AD109" s="893"/>
      <c r="AE109" s="894"/>
      <c r="AF109" s="895" t="s">
        <v>287</v>
      </c>
      <c r="AG109" s="893"/>
      <c r="AH109" s="893"/>
      <c r="AI109" s="893"/>
      <c r="AJ109" s="894"/>
      <c r="AK109" s="895" t="s">
        <v>286</v>
      </c>
      <c r="AL109" s="893"/>
      <c r="AM109" s="893"/>
      <c r="AN109" s="893"/>
      <c r="AO109" s="894"/>
      <c r="AP109" s="895" t="s">
        <v>400</v>
      </c>
      <c r="AQ109" s="893"/>
      <c r="AR109" s="893"/>
      <c r="AS109" s="893"/>
      <c r="AT109" s="924"/>
      <c r="AU109" s="892" t="s">
        <v>398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399</v>
      </c>
      <c r="BR109" s="893"/>
      <c r="BS109" s="893"/>
      <c r="BT109" s="893"/>
      <c r="BU109" s="894"/>
      <c r="BV109" s="895" t="s">
        <v>287</v>
      </c>
      <c r="BW109" s="893"/>
      <c r="BX109" s="893"/>
      <c r="BY109" s="893"/>
      <c r="BZ109" s="894"/>
      <c r="CA109" s="895" t="s">
        <v>286</v>
      </c>
      <c r="CB109" s="893"/>
      <c r="CC109" s="893"/>
      <c r="CD109" s="893"/>
      <c r="CE109" s="894"/>
      <c r="CF109" s="931" t="s">
        <v>400</v>
      </c>
      <c r="CG109" s="931"/>
      <c r="CH109" s="931"/>
      <c r="CI109" s="931"/>
      <c r="CJ109" s="931"/>
      <c r="CK109" s="895" t="s">
        <v>401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399</v>
      </c>
      <c r="DH109" s="893"/>
      <c r="DI109" s="893"/>
      <c r="DJ109" s="893"/>
      <c r="DK109" s="894"/>
      <c r="DL109" s="895" t="s">
        <v>287</v>
      </c>
      <c r="DM109" s="893"/>
      <c r="DN109" s="893"/>
      <c r="DO109" s="893"/>
      <c r="DP109" s="894"/>
      <c r="DQ109" s="895" t="s">
        <v>286</v>
      </c>
      <c r="DR109" s="893"/>
      <c r="DS109" s="893"/>
      <c r="DT109" s="893"/>
      <c r="DU109" s="894"/>
      <c r="DV109" s="895" t="s">
        <v>400</v>
      </c>
      <c r="DW109" s="893"/>
      <c r="DX109" s="893"/>
      <c r="DY109" s="893"/>
      <c r="DZ109" s="924"/>
    </row>
    <row r="110" spans="1:131" s="199" customFormat="1" ht="26.25" customHeight="1">
      <c r="A110" s="795" t="s">
        <v>402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541223</v>
      </c>
      <c r="AB110" s="886"/>
      <c r="AC110" s="886"/>
      <c r="AD110" s="886"/>
      <c r="AE110" s="887"/>
      <c r="AF110" s="888">
        <v>602590</v>
      </c>
      <c r="AG110" s="886"/>
      <c r="AH110" s="886"/>
      <c r="AI110" s="886"/>
      <c r="AJ110" s="887"/>
      <c r="AK110" s="888">
        <v>696070</v>
      </c>
      <c r="AL110" s="886"/>
      <c r="AM110" s="886"/>
      <c r="AN110" s="886"/>
      <c r="AO110" s="887"/>
      <c r="AP110" s="889">
        <v>20.6</v>
      </c>
      <c r="AQ110" s="890"/>
      <c r="AR110" s="890"/>
      <c r="AS110" s="890"/>
      <c r="AT110" s="891"/>
      <c r="AU110" s="925" t="s">
        <v>61</v>
      </c>
      <c r="AV110" s="926"/>
      <c r="AW110" s="926"/>
      <c r="AX110" s="926"/>
      <c r="AY110" s="926"/>
      <c r="AZ110" s="851" t="s">
        <v>403</v>
      </c>
      <c r="BA110" s="796"/>
      <c r="BB110" s="796"/>
      <c r="BC110" s="796"/>
      <c r="BD110" s="796"/>
      <c r="BE110" s="796"/>
      <c r="BF110" s="796"/>
      <c r="BG110" s="796"/>
      <c r="BH110" s="796"/>
      <c r="BI110" s="796"/>
      <c r="BJ110" s="796"/>
      <c r="BK110" s="796"/>
      <c r="BL110" s="796"/>
      <c r="BM110" s="796"/>
      <c r="BN110" s="796"/>
      <c r="BO110" s="796"/>
      <c r="BP110" s="797"/>
      <c r="BQ110" s="852">
        <v>6151378</v>
      </c>
      <c r="BR110" s="833"/>
      <c r="BS110" s="833"/>
      <c r="BT110" s="833"/>
      <c r="BU110" s="833"/>
      <c r="BV110" s="833">
        <v>6409681</v>
      </c>
      <c r="BW110" s="833"/>
      <c r="BX110" s="833"/>
      <c r="BY110" s="833"/>
      <c r="BZ110" s="833"/>
      <c r="CA110" s="833">
        <v>6438398</v>
      </c>
      <c r="CB110" s="833"/>
      <c r="CC110" s="833"/>
      <c r="CD110" s="833"/>
      <c r="CE110" s="833"/>
      <c r="CF110" s="857">
        <v>190.1</v>
      </c>
      <c r="CG110" s="858"/>
      <c r="CH110" s="858"/>
      <c r="CI110" s="858"/>
      <c r="CJ110" s="858"/>
      <c r="CK110" s="921" t="s">
        <v>404</v>
      </c>
      <c r="CL110" s="807"/>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407</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409</v>
      </c>
      <c r="B112" s="908"/>
      <c r="C112" s="738" t="s">
        <v>410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411</v>
      </c>
      <c r="BA112" s="738"/>
      <c r="BB112" s="738"/>
      <c r="BC112" s="738"/>
      <c r="BD112" s="738"/>
      <c r="BE112" s="738"/>
      <c r="BF112" s="738"/>
      <c r="BG112" s="738"/>
      <c r="BH112" s="738"/>
      <c r="BI112" s="738"/>
      <c r="BJ112" s="738"/>
      <c r="BK112" s="738"/>
      <c r="BL112" s="738"/>
      <c r="BM112" s="738"/>
      <c r="BN112" s="738"/>
      <c r="BO112" s="738"/>
      <c r="BP112" s="739"/>
      <c r="BQ112" s="804">
        <v>3628226</v>
      </c>
      <c r="BR112" s="805"/>
      <c r="BS112" s="805"/>
      <c r="BT112" s="805"/>
      <c r="BU112" s="805"/>
      <c r="BV112" s="805">
        <v>3443224</v>
      </c>
      <c r="BW112" s="805"/>
      <c r="BX112" s="805"/>
      <c r="BY112" s="805"/>
      <c r="BZ112" s="805"/>
      <c r="CA112" s="805">
        <v>3362202</v>
      </c>
      <c r="CB112" s="805"/>
      <c r="CC112" s="805"/>
      <c r="CD112" s="805"/>
      <c r="CE112" s="805"/>
      <c r="CF112" s="866">
        <v>99.3</v>
      </c>
      <c r="CG112" s="867"/>
      <c r="CH112" s="867"/>
      <c r="CI112" s="867"/>
      <c r="CJ112" s="867"/>
      <c r="CK112" s="922"/>
      <c r="CL112" s="809"/>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250713</v>
      </c>
      <c r="AB113" s="914"/>
      <c r="AC113" s="914"/>
      <c r="AD113" s="914"/>
      <c r="AE113" s="915"/>
      <c r="AF113" s="916">
        <v>242992</v>
      </c>
      <c r="AG113" s="914"/>
      <c r="AH113" s="914"/>
      <c r="AI113" s="914"/>
      <c r="AJ113" s="915"/>
      <c r="AK113" s="916">
        <v>247548</v>
      </c>
      <c r="AL113" s="914"/>
      <c r="AM113" s="914"/>
      <c r="AN113" s="914"/>
      <c r="AO113" s="915"/>
      <c r="AP113" s="917">
        <v>7.3</v>
      </c>
      <c r="AQ113" s="918"/>
      <c r="AR113" s="918"/>
      <c r="AS113" s="918"/>
      <c r="AT113" s="919"/>
      <c r="AU113" s="927"/>
      <c r="AV113" s="928"/>
      <c r="AW113" s="928"/>
      <c r="AX113" s="928"/>
      <c r="AY113" s="928"/>
      <c r="AZ113" s="803" t="s">
        <v>414</v>
      </c>
      <c r="BA113" s="738"/>
      <c r="BB113" s="738"/>
      <c r="BC113" s="738"/>
      <c r="BD113" s="738"/>
      <c r="BE113" s="738"/>
      <c r="BF113" s="738"/>
      <c r="BG113" s="738"/>
      <c r="BH113" s="738"/>
      <c r="BI113" s="738"/>
      <c r="BJ113" s="738"/>
      <c r="BK113" s="738"/>
      <c r="BL113" s="738"/>
      <c r="BM113" s="738"/>
      <c r="BN113" s="738"/>
      <c r="BO113" s="738"/>
      <c r="BP113" s="739"/>
      <c r="BQ113" s="804">
        <v>461556</v>
      </c>
      <c r="BR113" s="805"/>
      <c r="BS113" s="805"/>
      <c r="BT113" s="805"/>
      <c r="BU113" s="805"/>
      <c r="BV113" s="805">
        <v>341704</v>
      </c>
      <c r="BW113" s="805"/>
      <c r="BX113" s="805"/>
      <c r="BY113" s="805"/>
      <c r="BZ113" s="805"/>
      <c r="CA113" s="805">
        <v>278835</v>
      </c>
      <c r="CB113" s="805"/>
      <c r="CC113" s="805"/>
      <c r="CD113" s="805"/>
      <c r="CE113" s="805"/>
      <c r="CF113" s="866">
        <v>8.1999999999999993</v>
      </c>
      <c r="CG113" s="867"/>
      <c r="CH113" s="867"/>
      <c r="CI113" s="867"/>
      <c r="CJ113" s="867"/>
      <c r="CK113" s="922"/>
      <c r="CL113" s="809"/>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146031</v>
      </c>
      <c r="AB114" s="768"/>
      <c r="AC114" s="768"/>
      <c r="AD114" s="768"/>
      <c r="AE114" s="769"/>
      <c r="AF114" s="770">
        <v>145743</v>
      </c>
      <c r="AG114" s="768"/>
      <c r="AH114" s="768"/>
      <c r="AI114" s="768"/>
      <c r="AJ114" s="769"/>
      <c r="AK114" s="770">
        <v>49580</v>
      </c>
      <c r="AL114" s="768"/>
      <c r="AM114" s="768"/>
      <c r="AN114" s="768"/>
      <c r="AO114" s="769"/>
      <c r="AP114" s="815">
        <v>1.5</v>
      </c>
      <c r="AQ114" s="816"/>
      <c r="AR114" s="816"/>
      <c r="AS114" s="816"/>
      <c r="AT114" s="817"/>
      <c r="AU114" s="927"/>
      <c r="AV114" s="928"/>
      <c r="AW114" s="928"/>
      <c r="AX114" s="928"/>
      <c r="AY114" s="928"/>
      <c r="AZ114" s="803" t="s">
        <v>417</v>
      </c>
      <c r="BA114" s="738"/>
      <c r="BB114" s="738"/>
      <c r="BC114" s="738"/>
      <c r="BD114" s="738"/>
      <c r="BE114" s="738"/>
      <c r="BF114" s="738"/>
      <c r="BG114" s="738"/>
      <c r="BH114" s="738"/>
      <c r="BI114" s="738"/>
      <c r="BJ114" s="738"/>
      <c r="BK114" s="738"/>
      <c r="BL114" s="738"/>
      <c r="BM114" s="738"/>
      <c r="BN114" s="738"/>
      <c r="BO114" s="738"/>
      <c r="BP114" s="739"/>
      <c r="BQ114" s="804">
        <v>1075780</v>
      </c>
      <c r="BR114" s="805"/>
      <c r="BS114" s="805"/>
      <c r="BT114" s="805"/>
      <c r="BU114" s="805"/>
      <c r="BV114" s="805">
        <v>1039962</v>
      </c>
      <c r="BW114" s="805"/>
      <c r="BX114" s="805"/>
      <c r="BY114" s="805"/>
      <c r="BZ114" s="805"/>
      <c r="CA114" s="805">
        <v>885670</v>
      </c>
      <c r="CB114" s="805"/>
      <c r="CC114" s="805"/>
      <c r="CD114" s="805"/>
      <c r="CE114" s="805"/>
      <c r="CF114" s="866">
        <v>26.1</v>
      </c>
      <c r="CG114" s="867"/>
      <c r="CH114" s="867"/>
      <c r="CI114" s="867"/>
      <c r="CJ114" s="867"/>
      <c r="CK114" s="922"/>
      <c r="CL114" s="809"/>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419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18951</v>
      </c>
      <c r="AB115" s="914"/>
      <c r="AC115" s="914"/>
      <c r="AD115" s="914"/>
      <c r="AE115" s="915"/>
      <c r="AF115" s="916">
        <v>6602</v>
      </c>
      <c r="AG115" s="914"/>
      <c r="AH115" s="914"/>
      <c r="AI115" s="914"/>
      <c r="AJ115" s="915"/>
      <c r="AK115" s="916">
        <v>3755</v>
      </c>
      <c r="AL115" s="914"/>
      <c r="AM115" s="914"/>
      <c r="AN115" s="914"/>
      <c r="AO115" s="915"/>
      <c r="AP115" s="917">
        <v>0.1</v>
      </c>
      <c r="AQ115" s="918"/>
      <c r="AR115" s="918"/>
      <c r="AS115" s="918"/>
      <c r="AT115" s="919"/>
      <c r="AU115" s="927"/>
      <c r="AV115" s="928"/>
      <c r="AW115" s="928"/>
      <c r="AX115" s="928"/>
      <c r="AY115" s="928"/>
      <c r="AZ115" s="803" t="s">
        <v>420</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423</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425</v>
      </c>
      <c r="Z117" s="894"/>
      <c r="AA117" s="899">
        <v>956918</v>
      </c>
      <c r="AB117" s="900"/>
      <c r="AC117" s="900"/>
      <c r="AD117" s="900"/>
      <c r="AE117" s="901"/>
      <c r="AF117" s="902">
        <v>997927</v>
      </c>
      <c r="AG117" s="900"/>
      <c r="AH117" s="900"/>
      <c r="AI117" s="900"/>
      <c r="AJ117" s="901"/>
      <c r="AK117" s="902">
        <v>996953</v>
      </c>
      <c r="AL117" s="900"/>
      <c r="AM117" s="900"/>
      <c r="AN117" s="900"/>
      <c r="AO117" s="901"/>
      <c r="AP117" s="903"/>
      <c r="AQ117" s="904"/>
      <c r="AR117" s="904"/>
      <c r="AS117" s="904"/>
      <c r="AT117" s="905"/>
      <c r="AU117" s="927"/>
      <c r="AV117" s="928"/>
      <c r="AW117" s="928"/>
      <c r="AX117" s="928"/>
      <c r="AY117" s="928"/>
      <c r="AZ117" s="854" t="s">
        <v>426</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399</v>
      </c>
      <c r="AB118" s="893"/>
      <c r="AC118" s="893"/>
      <c r="AD118" s="893"/>
      <c r="AE118" s="894"/>
      <c r="AF118" s="895" t="s">
        <v>287</v>
      </c>
      <c r="AG118" s="893"/>
      <c r="AH118" s="893"/>
      <c r="AI118" s="893"/>
      <c r="AJ118" s="894"/>
      <c r="AK118" s="895" t="s">
        <v>286</v>
      </c>
      <c r="AL118" s="893"/>
      <c r="AM118" s="893"/>
      <c r="AN118" s="893"/>
      <c r="AO118" s="894"/>
      <c r="AP118" s="896" t="s">
        <v>400</v>
      </c>
      <c r="AQ118" s="897"/>
      <c r="AR118" s="897"/>
      <c r="AS118" s="897"/>
      <c r="AT118" s="898"/>
      <c r="AU118" s="927"/>
      <c r="AV118" s="928"/>
      <c r="AW118" s="928"/>
      <c r="AX118" s="928"/>
      <c r="AY118" s="928"/>
      <c r="AZ118" s="870" t="s">
        <v>428</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404</v>
      </c>
      <c r="B119" s="807"/>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430</v>
      </c>
      <c r="BP119" s="869"/>
      <c r="BQ119" s="873">
        <v>11316940</v>
      </c>
      <c r="BR119" s="836"/>
      <c r="BS119" s="836"/>
      <c r="BT119" s="836"/>
      <c r="BU119" s="836"/>
      <c r="BV119" s="836">
        <v>11234571</v>
      </c>
      <c r="BW119" s="836"/>
      <c r="BX119" s="836"/>
      <c r="BY119" s="836"/>
      <c r="BZ119" s="836"/>
      <c r="CA119" s="836">
        <v>10965105</v>
      </c>
      <c r="CB119" s="836"/>
      <c r="CC119" s="836"/>
      <c r="CD119" s="836"/>
      <c r="CE119" s="836"/>
      <c r="CF119" s="734"/>
      <c r="CG119" s="735"/>
      <c r="CH119" s="735"/>
      <c r="CI119" s="735"/>
      <c r="CJ119" s="825"/>
      <c r="CK119" s="923"/>
      <c r="CL119" s="811"/>
      <c r="CM119" s="829" t="s">
        <v>431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432</v>
      </c>
      <c r="AV120" s="875"/>
      <c r="AW120" s="875"/>
      <c r="AX120" s="875"/>
      <c r="AY120" s="876"/>
      <c r="AZ120" s="851" t="s">
        <v>433</v>
      </c>
      <c r="BA120" s="796"/>
      <c r="BB120" s="796"/>
      <c r="BC120" s="796"/>
      <c r="BD120" s="796"/>
      <c r="BE120" s="796"/>
      <c r="BF120" s="796"/>
      <c r="BG120" s="796"/>
      <c r="BH120" s="796"/>
      <c r="BI120" s="796"/>
      <c r="BJ120" s="796"/>
      <c r="BK120" s="796"/>
      <c r="BL120" s="796"/>
      <c r="BM120" s="796"/>
      <c r="BN120" s="796"/>
      <c r="BO120" s="796"/>
      <c r="BP120" s="797"/>
      <c r="BQ120" s="852">
        <v>2719632</v>
      </c>
      <c r="BR120" s="833"/>
      <c r="BS120" s="833"/>
      <c r="BT120" s="833"/>
      <c r="BU120" s="833"/>
      <c r="BV120" s="833">
        <v>2940448</v>
      </c>
      <c r="BW120" s="833"/>
      <c r="BX120" s="833"/>
      <c r="BY120" s="833"/>
      <c r="BZ120" s="833"/>
      <c r="CA120" s="833">
        <v>2696343</v>
      </c>
      <c r="CB120" s="833"/>
      <c r="CC120" s="833"/>
      <c r="CD120" s="833"/>
      <c r="CE120" s="833"/>
      <c r="CF120" s="857">
        <v>79.599999999999994</v>
      </c>
      <c r="CG120" s="858"/>
      <c r="CH120" s="858"/>
      <c r="CI120" s="858"/>
      <c r="CJ120" s="858"/>
      <c r="CK120" s="859" t="s">
        <v>434</v>
      </c>
      <c r="CL120" s="843"/>
      <c r="CM120" s="843"/>
      <c r="CN120" s="843"/>
      <c r="CO120" s="844"/>
      <c r="CP120" s="863" t="s">
        <v>382</v>
      </c>
      <c r="CQ120" s="864"/>
      <c r="CR120" s="864"/>
      <c r="CS120" s="864"/>
      <c r="CT120" s="864"/>
      <c r="CU120" s="864"/>
      <c r="CV120" s="864"/>
      <c r="CW120" s="864"/>
      <c r="CX120" s="864"/>
      <c r="CY120" s="864"/>
      <c r="CZ120" s="864"/>
      <c r="DA120" s="864"/>
      <c r="DB120" s="864"/>
      <c r="DC120" s="864"/>
      <c r="DD120" s="864"/>
      <c r="DE120" s="864"/>
      <c r="DF120" s="865"/>
      <c r="DG120" s="852">
        <v>3606029</v>
      </c>
      <c r="DH120" s="833"/>
      <c r="DI120" s="833"/>
      <c r="DJ120" s="833"/>
      <c r="DK120" s="833"/>
      <c r="DL120" s="833">
        <v>3429955</v>
      </c>
      <c r="DM120" s="833"/>
      <c r="DN120" s="833"/>
      <c r="DO120" s="833"/>
      <c r="DP120" s="833"/>
      <c r="DQ120" s="833">
        <v>3357860</v>
      </c>
      <c r="DR120" s="833"/>
      <c r="DS120" s="833"/>
      <c r="DT120" s="833"/>
      <c r="DU120" s="833"/>
      <c r="DV120" s="834">
        <v>99.1</v>
      </c>
      <c r="DW120" s="834"/>
      <c r="DX120" s="834"/>
      <c r="DY120" s="834"/>
      <c r="DZ120" s="835"/>
    </row>
    <row r="121" spans="1:130" s="199" customFormat="1" ht="26.25" customHeight="1">
      <c r="A121" s="808"/>
      <c r="B121" s="809"/>
      <c r="C121" s="854" t="s">
        <v>435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436</v>
      </c>
      <c r="BA121" s="738"/>
      <c r="BB121" s="738"/>
      <c r="BC121" s="738"/>
      <c r="BD121" s="738"/>
      <c r="BE121" s="738"/>
      <c r="BF121" s="738"/>
      <c r="BG121" s="738"/>
      <c r="BH121" s="738"/>
      <c r="BI121" s="738"/>
      <c r="BJ121" s="738"/>
      <c r="BK121" s="738"/>
      <c r="BL121" s="738"/>
      <c r="BM121" s="738"/>
      <c r="BN121" s="738"/>
      <c r="BO121" s="738"/>
      <c r="BP121" s="739"/>
      <c r="BQ121" s="804">
        <v>260881</v>
      </c>
      <c r="BR121" s="805"/>
      <c r="BS121" s="805"/>
      <c r="BT121" s="805"/>
      <c r="BU121" s="805"/>
      <c r="BV121" s="805">
        <v>250692</v>
      </c>
      <c r="BW121" s="805"/>
      <c r="BX121" s="805"/>
      <c r="BY121" s="805"/>
      <c r="BZ121" s="805"/>
      <c r="CA121" s="805">
        <v>228404</v>
      </c>
      <c r="CB121" s="805"/>
      <c r="CC121" s="805"/>
      <c r="CD121" s="805"/>
      <c r="CE121" s="805"/>
      <c r="CF121" s="866">
        <v>6.7</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22197</v>
      </c>
      <c r="DH121" s="805"/>
      <c r="DI121" s="805"/>
      <c r="DJ121" s="805"/>
      <c r="DK121" s="805"/>
      <c r="DL121" s="805">
        <v>13269</v>
      </c>
      <c r="DM121" s="805"/>
      <c r="DN121" s="805"/>
      <c r="DO121" s="805"/>
      <c r="DP121" s="805"/>
      <c r="DQ121" s="805">
        <v>4342</v>
      </c>
      <c r="DR121" s="805"/>
      <c r="DS121" s="805"/>
      <c r="DT121" s="805"/>
      <c r="DU121" s="805"/>
      <c r="DV121" s="782">
        <v>0.1</v>
      </c>
      <c r="DW121" s="782"/>
      <c r="DX121" s="782"/>
      <c r="DY121" s="782"/>
      <c r="DZ121" s="783"/>
    </row>
    <row r="122" spans="1:130" s="199" customFormat="1" ht="26.25" customHeight="1">
      <c r="A122" s="808"/>
      <c r="B122" s="809"/>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437</v>
      </c>
      <c r="BA122" s="871"/>
      <c r="BB122" s="871"/>
      <c r="BC122" s="871"/>
      <c r="BD122" s="871"/>
      <c r="BE122" s="871"/>
      <c r="BF122" s="871"/>
      <c r="BG122" s="871"/>
      <c r="BH122" s="871"/>
      <c r="BI122" s="871"/>
      <c r="BJ122" s="871"/>
      <c r="BK122" s="871"/>
      <c r="BL122" s="871"/>
      <c r="BM122" s="871"/>
      <c r="BN122" s="871"/>
      <c r="BO122" s="871"/>
      <c r="BP122" s="872"/>
      <c r="BQ122" s="873">
        <v>7292421</v>
      </c>
      <c r="BR122" s="836"/>
      <c r="BS122" s="836"/>
      <c r="BT122" s="836"/>
      <c r="BU122" s="836"/>
      <c r="BV122" s="836">
        <v>7346356</v>
      </c>
      <c r="BW122" s="836"/>
      <c r="BX122" s="836"/>
      <c r="BY122" s="836"/>
      <c r="BZ122" s="836"/>
      <c r="CA122" s="836">
        <v>7410288</v>
      </c>
      <c r="CB122" s="836"/>
      <c r="CC122" s="836"/>
      <c r="CD122" s="836"/>
      <c r="CE122" s="836"/>
      <c r="CF122" s="837">
        <v>218.8</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t="s">
        <v>111</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c r="A123" s="808"/>
      <c r="B123" s="809"/>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438</v>
      </c>
      <c r="BP123" s="869"/>
      <c r="BQ123" s="823">
        <v>10272934</v>
      </c>
      <c r="BR123" s="824"/>
      <c r="BS123" s="824"/>
      <c r="BT123" s="824"/>
      <c r="BU123" s="824"/>
      <c r="BV123" s="824">
        <v>10537496</v>
      </c>
      <c r="BW123" s="824"/>
      <c r="BX123" s="824"/>
      <c r="BY123" s="824"/>
      <c r="BZ123" s="824"/>
      <c r="CA123" s="824">
        <v>10335035</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427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30.9</v>
      </c>
      <c r="BR124" s="822"/>
      <c r="BS124" s="822"/>
      <c r="BT124" s="822"/>
      <c r="BU124" s="822"/>
      <c r="BV124" s="822">
        <v>20.100000000000001</v>
      </c>
      <c r="BW124" s="822"/>
      <c r="BX124" s="822"/>
      <c r="BY124" s="822"/>
      <c r="BZ124" s="822"/>
      <c r="CA124" s="822">
        <v>18.600000000000001</v>
      </c>
      <c r="CB124" s="822"/>
      <c r="CC124" s="822"/>
      <c r="CD124" s="822"/>
      <c r="CE124" s="822"/>
      <c r="CF124" s="712"/>
      <c r="CG124" s="713"/>
      <c r="CH124" s="713"/>
      <c r="CI124" s="713"/>
      <c r="CJ124" s="853"/>
      <c r="CK124" s="861"/>
      <c r="CL124" s="861"/>
      <c r="CM124" s="861"/>
      <c r="CN124" s="861"/>
      <c r="CO124" s="862"/>
      <c r="CP124" s="826" t="s">
        <v>440</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429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441</v>
      </c>
      <c r="CL125" s="843"/>
      <c r="CM125" s="843"/>
      <c r="CN125" s="843"/>
      <c r="CO125" s="844"/>
      <c r="CP125" s="851" t="s">
        <v>442</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16880</v>
      </c>
      <c r="AB126" s="768"/>
      <c r="AC126" s="768"/>
      <c r="AD126" s="768"/>
      <c r="AE126" s="769"/>
      <c r="AF126" s="770">
        <v>4672</v>
      </c>
      <c r="AG126" s="768"/>
      <c r="AH126" s="768"/>
      <c r="AI126" s="768"/>
      <c r="AJ126" s="769"/>
      <c r="AK126" s="770">
        <v>1765</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443</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2071</v>
      </c>
      <c r="AB127" s="768"/>
      <c r="AC127" s="768"/>
      <c r="AD127" s="768"/>
      <c r="AE127" s="769"/>
      <c r="AF127" s="770">
        <v>1930</v>
      </c>
      <c r="AG127" s="768"/>
      <c r="AH127" s="768"/>
      <c r="AI127" s="768"/>
      <c r="AJ127" s="769"/>
      <c r="AK127" s="770">
        <v>1990</v>
      </c>
      <c r="AL127" s="768"/>
      <c r="AM127" s="768"/>
      <c r="AN127" s="768"/>
      <c r="AO127" s="769"/>
      <c r="AP127" s="815">
        <v>0.1</v>
      </c>
      <c r="AQ127" s="816"/>
      <c r="AR127" s="816"/>
      <c r="AS127" s="816"/>
      <c r="AT127" s="817"/>
      <c r="AU127" s="235"/>
      <c r="AV127" s="235"/>
      <c r="AW127" s="235"/>
      <c r="AX127" s="832" t="s">
        <v>445</v>
      </c>
      <c r="AY127" s="800"/>
      <c r="AZ127" s="800"/>
      <c r="BA127" s="800"/>
      <c r="BB127" s="800"/>
      <c r="BC127" s="800"/>
      <c r="BD127" s="800"/>
      <c r="BE127" s="801"/>
      <c r="BF127" s="799" t="s">
        <v>446</v>
      </c>
      <c r="BG127" s="800"/>
      <c r="BH127" s="800"/>
      <c r="BI127" s="800"/>
      <c r="BJ127" s="800"/>
      <c r="BK127" s="800"/>
      <c r="BL127" s="801"/>
      <c r="BM127" s="799" t="s">
        <v>447</v>
      </c>
      <c r="BN127" s="800"/>
      <c r="BO127" s="800"/>
      <c r="BP127" s="800"/>
      <c r="BQ127" s="800"/>
      <c r="BR127" s="800"/>
      <c r="BS127" s="801"/>
      <c r="BT127" s="799" t="s">
        <v>448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449</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451</v>
      </c>
      <c r="X128" s="786"/>
      <c r="Y128" s="786"/>
      <c r="Z128" s="787"/>
      <c r="AA128" s="788">
        <v>36918</v>
      </c>
      <c r="AB128" s="789"/>
      <c r="AC128" s="789"/>
      <c r="AD128" s="789"/>
      <c r="AE128" s="790"/>
      <c r="AF128" s="791">
        <v>18723</v>
      </c>
      <c r="AG128" s="789"/>
      <c r="AH128" s="789"/>
      <c r="AI128" s="789"/>
      <c r="AJ128" s="790"/>
      <c r="AK128" s="791">
        <v>18444</v>
      </c>
      <c r="AL128" s="789"/>
      <c r="AM128" s="789"/>
      <c r="AN128" s="789"/>
      <c r="AO128" s="790"/>
      <c r="AP128" s="792"/>
      <c r="AQ128" s="793"/>
      <c r="AR128" s="793"/>
      <c r="AS128" s="793"/>
      <c r="AT128" s="794"/>
      <c r="AU128" s="235"/>
      <c r="AV128" s="235"/>
      <c r="AW128" s="235"/>
      <c r="AX128" s="795" t="s">
        <v>452</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453</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454</v>
      </c>
      <c r="X129" s="765"/>
      <c r="Y129" s="765"/>
      <c r="Z129" s="766"/>
      <c r="AA129" s="767">
        <v>4062544</v>
      </c>
      <c r="AB129" s="768"/>
      <c r="AC129" s="768"/>
      <c r="AD129" s="768"/>
      <c r="AE129" s="769"/>
      <c r="AF129" s="770">
        <v>4184716</v>
      </c>
      <c r="AG129" s="768"/>
      <c r="AH129" s="768"/>
      <c r="AI129" s="768"/>
      <c r="AJ129" s="769"/>
      <c r="AK129" s="770">
        <v>4180473</v>
      </c>
      <c r="AL129" s="768"/>
      <c r="AM129" s="768"/>
      <c r="AN129" s="768"/>
      <c r="AO129" s="769"/>
      <c r="AP129" s="771"/>
      <c r="AQ129" s="772"/>
      <c r="AR129" s="772"/>
      <c r="AS129" s="772"/>
      <c r="AT129" s="773"/>
      <c r="AU129" s="237"/>
      <c r="AV129" s="237"/>
      <c r="AW129" s="237"/>
      <c r="AX129" s="737" t="s">
        <v>455</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457</v>
      </c>
      <c r="X130" s="765"/>
      <c r="Y130" s="765"/>
      <c r="Z130" s="766"/>
      <c r="AA130" s="767">
        <v>692490</v>
      </c>
      <c r="AB130" s="768"/>
      <c r="AC130" s="768"/>
      <c r="AD130" s="768"/>
      <c r="AE130" s="769"/>
      <c r="AF130" s="770">
        <v>732009</v>
      </c>
      <c r="AG130" s="768"/>
      <c r="AH130" s="768"/>
      <c r="AI130" s="768"/>
      <c r="AJ130" s="769"/>
      <c r="AK130" s="770">
        <v>793326</v>
      </c>
      <c r="AL130" s="768"/>
      <c r="AM130" s="768"/>
      <c r="AN130" s="768"/>
      <c r="AO130" s="769"/>
      <c r="AP130" s="771"/>
      <c r="AQ130" s="772"/>
      <c r="AR130" s="772"/>
      <c r="AS130" s="772"/>
      <c r="AT130" s="773"/>
      <c r="AU130" s="237"/>
      <c r="AV130" s="237"/>
      <c r="AW130" s="237"/>
      <c r="AX130" s="737" t="s">
        <v>458</v>
      </c>
      <c r="AY130" s="738"/>
      <c r="AZ130" s="738"/>
      <c r="BA130" s="738"/>
      <c r="BB130" s="738"/>
      <c r="BC130" s="738"/>
      <c r="BD130" s="738"/>
      <c r="BE130" s="739"/>
      <c r="BF130" s="740">
        <v>6.4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459</v>
      </c>
      <c r="X131" s="748"/>
      <c r="Y131" s="748"/>
      <c r="Z131" s="749"/>
      <c r="AA131" s="750">
        <v>3370054</v>
      </c>
      <c r="AB131" s="751"/>
      <c r="AC131" s="751"/>
      <c r="AD131" s="751"/>
      <c r="AE131" s="752"/>
      <c r="AF131" s="753">
        <v>3452707</v>
      </c>
      <c r="AG131" s="751"/>
      <c r="AH131" s="751"/>
      <c r="AI131" s="751"/>
      <c r="AJ131" s="752"/>
      <c r="AK131" s="753">
        <v>3387147</v>
      </c>
      <c r="AL131" s="751"/>
      <c r="AM131" s="751"/>
      <c r="AN131" s="751"/>
      <c r="AO131" s="752"/>
      <c r="AP131" s="754"/>
      <c r="AQ131" s="755"/>
      <c r="AR131" s="755"/>
      <c r="AS131" s="755"/>
      <c r="AT131" s="756"/>
      <c r="AU131" s="237"/>
      <c r="AV131" s="237"/>
      <c r="AW131" s="237"/>
      <c r="AX131" s="715" t="s">
        <v>460</v>
      </c>
      <c r="AY131" s="716"/>
      <c r="AZ131" s="716"/>
      <c r="BA131" s="716"/>
      <c r="BB131" s="716"/>
      <c r="BC131" s="716"/>
      <c r="BD131" s="716"/>
      <c r="BE131" s="717"/>
      <c r="BF131" s="718">
        <v>18.600000000000001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462</v>
      </c>
      <c r="W132" s="728"/>
      <c r="X132" s="728"/>
      <c r="Y132" s="728"/>
      <c r="Z132" s="729"/>
      <c r="AA132" s="730">
        <v>6.7509304009999997</v>
      </c>
      <c r="AB132" s="731"/>
      <c r="AC132" s="731"/>
      <c r="AD132" s="731"/>
      <c r="AE132" s="732"/>
      <c r="AF132" s="733">
        <v>7.1594548859999998</v>
      </c>
      <c r="AG132" s="731"/>
      <c r="AH132" s="731"/>
      <c r="AI132" s="731"/>
      <c r="AJ132" s="732"/>
      <c r="AK132" s="733">
        <v>5.4672265480000002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463</v>
      </c>
      <c r="W133" s="707"/>
      <c r="X133" s="707"/>
      <c r="Y133" s="707"/>
      <c r="Z133" s="708"/>
      <c r="AA133" s="709">
        <v>9.6999999999999993</v>
      </c>
      <c r="AB133" s="710"/>
      <c r="AC133" s="710"/>
      <c r="AD133" s="710"/>
      <c r="AE133" s="711"/>
      <c r="AF133" s="709">
        <v>8.3000000000000007</v>
      </c>
      <c r="AG133" s="710"/>
      <c r="AH133" s="710"/>
      <c r="AI133" s="710"/>
      <c r="AJ133" s="711"/>
      <c r="AK133" s="709">
        <v>6.4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1" zoomScaleNormal="85" zoomScaleSheetLayoutView="100" workbookViewId="0">
      <selection activeCell="R24" sqref="R2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22" t="s">
        <v>466</v>
      </c>
      <c r="L7" s="256"/>
      <c r="M7" s="257" t="s">
        <v>467</v>
      </c>
      <c r="N7" s="258"/>
    </row>
    <row r="8" spans="1:16">
      <c r="A8" s="250"/>
      <c r="B8" s="246"/>
      <c r="C8" s="246"/>
      <c r="D8" s="246"/>
      <c r="E8" s="246"/>
      <c r="F8" s="246"/>
      <c r="G8" s="259"/>
      <c r="H8" s="260"/>
      <c r="I8" s="260"/>
      <c r="J8" s="261"/>
      <c r="K8" s="1123"/>
      <c r="L8" s="262" t="s">
        <v>468</v>
      </c>
      <c r="M8" s="263" t="s">
        <v>469</v>
      </c>
      <c r="N8" s="264" t="s">
        <v>470</v>
      </c>
    </row>
    <row r="9" spans="1:16">
      <c r="A9" s="250"/>
      <c r="B9" s="246"/>
      <c r="C9" s="246"/>
      <c r="D9" s="246"/>
      <c r="E9" s="246"/>
      <c r="F9" s="246"/>
      <c r="G9" s="1136" t="s">
        <v>471</v>
      </c>
      <c r="H9" s="1137"/>
      <c r="I9" s="1137"/>
      <c r="J9" s="1138"/>
      <c r="K9" s="265">
        <v>1022964</v>
      </c>
      <c r="L9" s="266">
        <v>82624</v>
      </c>
      <c r="M9" s="267">
        <v>92016</v>
      </c>
      <c r="N9" s="268">
        <v>-10.199999999999999</v>
      </c>
    </row>
    <row r="10" spans="1:16">
      <c r="A10" s="250"/>
      <c r="B10" s="246"/>
      <c r="C10" s="246"/>
      <c r="D10" s="246"/>
      <c r="E10" s="246"/>
      <c r="F10" s="246"/>
      <c r="G10" s="1136" t="s">
        <v>472</v>
      </c>
      <c r="H10" s="1137"/>
      <c r="I10" s="1137"/>
      <c r="J10" s="1138"/>
      <c r="K10" s="269">
        <v>9848</v>
      </c>
      <c r="L10" s="270">
        <v>795</v>
      </c>
      <c r="M10" s="271">
        <v>10652</v>
      </c>
      <c r="N10" s="272">
        <v>-92.5</v>
      </c>
    </row>
    <row r="11" spans="1:16" ht="13.5" customHeight="1">
      <c r="A11" s="250"/>
      <c r="B11" s="246"/>
      <c r="C11" s="246"/>
      <c r="D11" s="246"/>
      <c r="E11" s="246"/>
      <c r="F11" s="246"/>
      <c r="G11" s="1136" t="s">
        <v>473</v>
      </c>
      <c r="H11" s="1137"/>
      <c r="I11" s="1137"/>
      <c r="J11" s="1138"/>
      <c r="K11" s="269">
        <v>281811</v>
      </c>
      <c r="L11" s="270">
        <v>22762</v>
      </c>
      <c r="M11" s="271">
        <v>19007</v>
      </c>
      <c r="N11" s="272">
        <v>19.8</v>
      </c>
    </row>
    <row r="12" spans="1:16" ht="13.5" customHeight="1">
      <c r="A12" s="250"/>
      <c r="B12" s="246"/>
      <c r="C12" s="246"/>
      <c r="D12" s="246"/>
      <c r="E12" s="246"/>
      <c r="F12" s="246"/>
      <c r="G12" s="1136" t="s">
        <v>474</v>
      </c>
      <c r="H12" s="1137"/>
      <c r="I12" s="1137"/>
      <c r="J12" s="1138"/>
      <c r="K12" s="269" t="s">
        <v>475</v>
      </c>
      <c r="L12" s="270" t="s">
        <v>475</v>
      </c>
      <c r="M12" s="271">
        <v>2018</v>
      </c>
      <c r="N12" s="272" t="s">
        <v>475</v>
      </c>
    </row>
    <row r="13" spans="1:16" ht="13.5" customHeight="1">
      <c r="A13" s="250"/>
      <c r="B13" s="246"/>
      <c r="C13" s="246"/>
      <c r="D13" s="246"/>
      <c r="E13" s="246"/>
      <c r="F13" s="246"/>
      <c r="G13" s="1136" t="s">
        <v>476</v>
      </c>
      <c r="H13" s="1137"/>
      <c r="I13" s="1137"/>
      <c r="J13" s="1138"/>
      <c r="K13" s="269" t="s">
        <v>475</v>
      </c>
      <c r="L13" s="270" t="s">
        <v>475</v>
      </c>
      <c r="M13" s="271" t="s">
        <v>475</v>
      </c>
      <c r="N13" s="272" t="s">
        <v>475</v>
      </c>
    </row>
    <row r="14" spans="1:16" ht="13.5" customHeight="1">
      <c r="A14" s="250"/>
      <c r="B14" s="246"/>
      <c r="C14" s="246"/>
      <c r="D14" s="246"/>
      <c r="E14" s="246"/>
      <c r="F14" s="246"/>
      <c r="G14" s="1136" t="s">
        <v>477</v>
      </c>
      <c r="H14" s="1137"/>
      <c r="I14" s="1137"/>
      <c r="J14" s="1138"/>
      <c r="K14" s="269">
        <v>66918</v>
      </c>
      <c r="L14" s="270">
        <v>5405</v>
      </c>
      <c r="M14" s="271">
        <v>4366</v>
      </c>
      <c r="N14" s="272">
        <v>23.8</v>
      </c>
    </row>
    <row r="15" spans="1:16" ht="13.5" customHeight="1">
      <c r="A15" s="250"/>
      <c r="B15" s="246"/>
      <c r="C15" s="246"/>
      <c r="D15" s="246"/>
      <c r="E15" s="246"/>
      <c r="F15" s="246"/>
      <c r="G15" s="1136" t="s">
        <v>478</v>
      </c>
      <c r="H15" s="1137"/>
      <c r="I15" s="1137"/>
      <c r="J15" s="1138"/>
      <c r="K15" s="269">
        <v>49598</v>
      </c>
      <c r="L15" s="270">
        <v>4006</v>
      </c>
      <c r="M15" s="271">
        <v>2173</v>
      </c>
      <c r="N15" s="272">
        <v>84.4</v>
      </c>
    </row>
    <row r="16" spans="1:16">
      <c r="A16" s="250"/>
      <c r="B16" s="246"/>
      <c r="C16" s="246"/>
      <c r="D16" s="246"/>
      <c r="E16" s="246"/>
      <c r="F16" s="246"/>
      <c r="G16" s="1139" t="s">
        <v>479</v>
      </c>
      <c r="H16" s="1140"/>
      <c r="I16" s="1140"/>
      <c r="J16" s="1141"/>
      <c r="K16" s="270">
        <v>-87750</v>
      </c>
      <c r="L16" s="270">
        <v>-7087</v>
      </c>
      <c r="M16" s="271">
        <v>-9866</v>
      </c>
      <c r="N16" s="272">
        <v>-28.2</v>
      </c>
    </row>
    <row r="17" spans="1:16">
      <c r="A17" s="250"/>
      <c r="B17" s="246"/>
      <c r="C17" s="246"/>
      <c r="D17" s="246"/>
      <c r="E17" s="246"/>
      <c r="F17" s="246"/>
      <c r="G17" s="1139" t="s">
        <v>170</v>
      </c>
      <c r="H17" s="1140"/>
      <c r="I17" s="1140"/>
      <c r="J17" s="1141"/>
      <c r="K17" s="270">
        <v>1343389</v>
      </c>
      <c r="L17" s="270">
        <v>108504</v>
      </c>
      <c r="M17" s="271">
        <v>120366</v>
      </c>
      <c r="N17" s="272">
        <v>-9.9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33" t="s">
        <v>484</v>
      </c>
      <c r="H21" s="1134"/>
      <c r="I21" s="1134"/>
      <c r="J21" s="1135"/>
      <c r="K21" s="282">
        <v>8.9700000000000006</v>
      </c>
      <c r="L21" s="283">
        <v>10.92</v>
      </c>
      <c r="M21" s="284">
        <v>-1.95</v>
      </c>
      <c r="N21" s="251"/>
      <c r="O21" s="285"/>
      <c r="P21" s="281"/>
    </row>
    <row r="22" spans="1:16" s="286" customFormat="1">
      <c r="A22" s="281"/>
      <c r="B22" s="251"/>
      <c r="C22" s="251"/>
      <c r="D22" s="251"/>
      <c r="E22" s="251"/>
      <c r="F22" s="251"/>
      <c r="G22" s="1133" t="s">
        <v>485</v>
      </c>
      <c r="H22" s="1134"/>
      <c r="I22" s="1134"/>
      <c r="J22" s="1135"/>
      <c r="K22" s="287">
        <v>94.9</v>
      </c>
      <c r="L22" s="288">
        <v>95.8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22" t="s">
        <v>466</v>
      </c>
      <c r="L30" s="256"/>
      <c r="M30" s="257" t="s">
        <v>467</v>
      </c>
      <c r="N30" s="258"/>
    </row>
    <row r="31" spans="1:16">
      <c r="A31" s="250"/>
      <c r="B31" s="246"/>
      <c r="C31" s="246"/>
      <c r="D31" s="246"/>
      <c r="E31" s="246"/>
      <c r="F31" s="246"/>
      <c r="G31" s="259"/>
      <c r="H31" s="260"/>
      <c r="I31" s="260"/>
      <c r="J31" s="261"/>
      <c r="K31" s="1123"/>
      <c r="L31" s="262" t="s">
        <v>468</v>
      </c>
      <c r="M31" s="263" t="s">
        <v>469</v>
      </c>
      <c r="N31" s="264" t="s">
        <v>470</v>
      </c>
    </row>
    <row r="32" spans="1:16" ht="27" customHeight="1">
      <c r="A32" s="250"/>
      <c r="B32" s="246"/>
      <c r="C32" s="246"/>
      <c r="D32" s="246"/>
      <c r="E32" s="246"/>
      <c r="F32" s="246"/>
      <c r="G32" s="1124" t="s">
        <v>489</v>
      </c>
      <c r="H32" s="1125"/>
      <c r="I32" s="1125"/>
      <c r="J32" s="1126"/>
      <c r="K32" s="296">
        <v>696070</v>
      </c>
      <c r="L32" s="296">
        <v>56221</v>
      </c>
      <c r="M32" s="297">
        <v>79817</v>
      </c>
      <c r="N32" s="298">
        <v>-29.6</v>
      </c>
    </row>
    <row r="33" spans="1:16" ht="13.5" customHeight="1">
      <c r="A33" s="250"/>
      <c r="B33" s="246"/>
      <c r="C33" s="246"/>
      <c r="D33" s="246"/>
      <c r="E33" s="246"/>
      <c r="F33" s="246"/>
      <c r="G33" s="1124" t="s">
        <v>490</v>
      </c>
      <c r="H33" s="1125"/>
      <c r="I33" s="1125"/>
      <c r="J33" s="1126"/>
      <c r="K33" s="296" t="s">
        <v>475</v>
      </c>
      <c r="L33" s="296" t="s">
        <v>475</v>
      </c>
      <c r="M33" s="297" t="s">
        <v>475</v>
      </c>
      <c r="N33" s="298" t="s">
        <v>475</v>
      </c>
    </row>
    <row r="34" spans="1:16" ht="27" customHeight="1">
      <c r="A34" s="250"/>
      <c r="B34" s="246"/>
      <c r="C34" s="246"/>
      <c r="D34" s="246"/>
      <c r="E34" s="246"/>
      <c r="F34" s="246"/>
      <c r="G34" s="1124" t="s">
        <v>491</v>
      </c>
      <c r="H34" s="1125"/>
      <c r="I34" s="1125"/>
      <c r="J34" s="1126"/>
      <c r="K34" s="296" t="s">
        <v>475</v>
      </c>
      <c r="L34" s="296" t="s">
        <v>475</v>
      </c>
      <c r="M34" s="297" t="s">
        <v>475</v>
      </c>
      <c r="N34" s="298" t="s">
        <v>475</v>
      </c>
    </row>
    <row r="35" spans="1:16" ht="27" customHeight="1">
      <c r="A35" s="250"/>
      <c r="B35" s="246"/>
      <c r="C35" s="246"/>
      <c r="D35" s="246"/>
      <c r="E35" s="246"/>
      <c r="F35" s="246"/>
      <c r="G35" s="1124" t="s">
        <v>492</v>
      </c>
      <c r="H35" s="1125"/>
      <c r="I35" s="1125"/>
      <c r="J35" s="1126"/>
      <c r="K35" s="296">
        <v>247548</v>
      </c>
      <c r="L35" s="296">
        <v>19994</v>
      </c>
      <c r="M35" s="297">
        <v>25876</v>
      </c>
      <c r="N35" s="298">
        <v>-22.7</v>
      </c>
    </row>
    <row r="36" spans="1:16" ht="27" customHeight="1">
      <c r="A36" s="250"/>
      <c r="B36" s="246"/>
      <c r="C36" s="246"/>
      <c r="D36" s="246"/>
      <c r="E36" s="246"/>
      <c r="F36" s="246"/>
      <c r="G36" s="1124" t="s">
        <v>493</v>
      </c>
      <c r="H36" s="1125"/>
      <c r="I36" s="1125"/>
      <c r="J36" s="1126"/>
      <c r="K36" s="296">
        <v>49580</v>
      </c>
      <c r="L36" s="296">
        <v>4005</v>
      </c>
      <c r="M36" s="297">
        <v>3089</v>
      </c>
      <c r="N36" s="298">
        <v>29.7</v>
      </c>
    </row>
    <row r="37" spans="1:16" ht="13.5" customHeight="1">
      <c r="A37" s="250"/>
      <c r="B37" s="246"/>
      <c r="C37" s="246"/>
      <c r="D37" s="246"/>
      <c r="E37" s="246"/>
      <c r="F37" s="246"/>
      <c r="G37" s="1124" t="s">
        <v>494</v>
      </c>
      <c r="H37" s="1125"/>
      <c r="I37" s="1125"/>
      <c r="J37" s="1126"/>
      <c r="K37" s="296">
        <v>3755</v>
      </c>
      <c r="L37" s="296">
        <v>303</v>
      </c>
      <c r="M37" s="297">
        <v>1224</v>
      </c>
      <c r="N37" s="298">
        <v>-75.2</v>
      </c>
    </row>
    <row r="38" spans="1:16" ht="27" customHeight="1">
      <c r="A38" s="250"/>
      <c r="B38" s="246"/>
      <c r="C38" s="246"/>
      <c r="D38" s="246"/>
      <c r="E38" s="246"/>
      <c r="F38" s="246"/>
      <c r="G38" s="1127" t="s">
        <v>495</v>
      </c>
      <c r="H38" s="1128"/>
      <c r="I38" s="1128"/>
      <c r="J38" s="1129"/>
      <c r="K38" s="299" t="s">
        <v>475</v>
      </c>
      <c r="L38" s="299" t="s">
        <v>475</v>
      </c>
      <c r="M38" s="300">
        <v>18</v>
      </c>
      <c r="N38" s="301" t="s">
        <v>475</v>
      </c>
      <c r="O38" s="295"/>
    </row>
    <row r="39" spans="1:16">
      <c r="A39" s="250"/>
      <c r="B39" s="246"/>
      <c r="C39" s="246"/>
      <c r="D39" s="246"/>
      <c r="E39" s="246"/>
      <c r="F39" s="246"/>
      <c r="G39" s="1127" t="s">
        <v>496</v>
      </c>
      <c r="H39" s="1128"/>
      <c r="I39" s="1128"/>
      <c r="J39" s="1129"/>
      <c r="K39" s="302">
        <v>-18444</v>
      </c>
      <c r="L39" s="302">
        <v>-1490</v>
      </c>
      <c r="M39" s="303">
        <v>-3655</v>
      </c>
      <c r="N39" s="304">
        <v>-59.2</v>
      </c>
      <c r="O39" s="295"/>
    </row>
    <row r="40" spans="1:16" ht="27" customHeight="1">
      <c r="A40" s="250"/>
      <c r="B40" s="246"/>
      <c r="C40" s="246"/>
      <c r="D40" s="246"/>
      <c r="E40" s="246"/>
      <c r="F40" s="246"/>
      <c r="G40" s="1124" t="s">
        <v>497</v>
      </c>
      <c r="H40" s="1125"/>
      <c r="I40" s="1125"/>
      <c r="J40" s="1126"/>
      <c r="K40" s="302">
        <v>-793326</v>
      </c>
      <c r="L40" s="302">
        <v>-64076</v>
      </c>
      <c r="M40" s="303">
        <v>-74052</v>
      </c>
      <c r="N40" s="304">
        <v>-13.5</v>
      </c>
      <c r="O40" s="295"/>
    </row>
    <row r="41" spans="1:16">
      <c r="A41" s="250"/>
      <c r="B41" s="246"/>
      <c r="C41" s="246"/>
      <c r="D41" s="246"/>
      <c r="E41" s="246"/>
      <c r="F41" s="246"/>
      <c r="G41" s="1130" t="s">
        <v>281</v>
      </c>
      <c r="H41" s="1131"/>
      <c r="I41" s="1131"/>
      <c r="J41" s="1132"/>
      <c r="K41" s="296">
        <v>185183</v>
      </c>
      <c r="L41" s="302">
        <v>14957</v>
      </c>
      <c r="M41" s="303">
        <v>32317</v>
      </c>
      <c r="N41" s="304">
        <v>-53.7</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17" t="s">
        <v>466</v>
      </c>
      <c r="J49" s="1119" t="s">
        <v>501</v>
      </c>
      <c r="K49" s="1120"/>
      <c r="L49" s="1120"/>
      <c r="M49" s="1120"/>
      <c r="N49" s="1121"/>
    </row>
    <row r="50" spans="1:14">
      <c r="A50" s="250"/>
      <c r="B50" s="246"/>
      <c r="C50" s="246"/>
      <c r="D50" s="246"/>
      <c r="E50" s="246"/>
      <c r="F50" s="246"/>
      <c r="G50" s="314"/>
      <c r="H50" s="315"/>
      <c r="I50" s="1118"/>
      <c r="J50" s="316" t="s">
        <v>502</v>
      </c>
      <c r="K50" s="317" t="s">
        <v>503</v>
      </c>
      <c r="L50" s="318" t="s">
        <v>504</v>
      </c>
      <c r="M50" s="319" t="s">
        <v>505</v>
      </c>
      <c r="N50" s="320" t="s">
        <v>506</v>
      </c>
    </row>
    <row r="51" spans="1:14">
      <c r="A51" s="250"/>
      <c r="B51" s="246"/>
      <c r="C51" s="246"/>
      <c r="D51" s="246"/>
      <c r="E51" s="246"/>
      <c r="F51" s="246"/>
      <c r="G51" s="312" t="s">
        <v>507</v>
      </c>
      <c r="H51" s="313"/>
      <c r="I51" s="321">
        <v>1154933</v>
      </c>
      <c r="J51" s="322">
        <v>90152</v>
      </c>
      <c r="K51" s="323">
        <v>89.3</v>
      </c>
      <c r="L51" s="324">
        <v>114097</v>
      </c>
      <c r="M51" s="325">
        <v>-2.7</v>
      </c>
      <c r="N51" s="326">
        <v>92</v>
      </c>
    </row>
    <row r="52" spans="1:14">
      <c r="A52" s="250"/>
      <c r="B52" s="246"/>
      <c r="C52" s="246"/>
      <c r="D52" s="246"/>
      <c r="E52" s="246"/>
      <c r="F52" s="246"/>
      <c r="G52" s="327"/>
      <c r="H52" s="328" t="s">
        <v>508</v>
      </c>
      <c r="I52" s="329">
        <v>370299</v>
      </c>
      <c r="J52" s="330">
        <v>28905</v>
      </c>
      <c r="K52" s="331">
        <v>41.9</v>
      </c>
      <c r="L52" s="332">
        <v>61630</v>
      </c>
      <c r="M52" s="333">
        <v>3.8</v>
      </c>
      <c r="N52" s="334">
        <v>38.1</v>
      </c>
    </row>
    <row r="53" spans="1:14">
      <c r="A53" s="250"/>
      <c r="B53" s="246"/>
      <c r="C53" s="246"/>
      <c r="D53" s="246"/>
      <c r="E53" s="246"/>
      <c r="F53" s="246"/>
      <c r="G53" s="312" t="s">
        <v>509</v>
      </c>
      <c r="H53" s="313"/>
      <c r="I53" s="321">
        <v>1692199</v>
      </c>
      <c r="J53" s="322">
        <v>132815</v>
      </c>
      <c r="K53" s="323">
        <v>47.3</v>
      </c>
      <c r="L53" s="324">
        <v>136577</v>
      </c>
      <c r="M53" s="325">
        <v>19.7</v>
      </c>
      <c r="N53" s="326">
        <v>27.6</v>
      </c>
    </row>
    <row r="54" spans="1:14">
      <c r="A54" s="250"/>
      <c r="B54" s="246"/>
      <c r="C54" s="246"/>
      <c r="D54" s="246"/>
      <c r="E54" s="246"/>
      <c r="F54" s="246"/>
      <c r="G54" s="327"/>
      <c r="H54" s="328" t="s">
        <v>508</v>
      </c>
      <c r="I54" s="329">
        <v>326840</v>
      </c>
      <c r="J54" s="330">
        <v>25653</v>
      </c>
      <c r="K54" s="331">
        <v>-11.3</v>
      </c>
      <c r="L54" s="332">
        <v>59645</v>
      </c>
      <c r="M54" s="333">
        <v>-3.2</v>
      </c>
      <c r="N54" s="334">
        <v>-8.1</v>
      </c>
    </row>
    <row r="55" spans="1:14">
      <c r="A55" s="250"/>
      <c r="B55" s="246"/>
      <c r="C55" s="246"/>
      <c r="D55" s="246"/>
      <c r="E55" s="246"/>
      <c r="F55" s="246"/>
      <c r="G55" s="312" t="s">
        <v>510</v>
      </c>
      <c r="H55" s="313"/>
      <c r="I55" s="321">
        <v>2080885</v>
      </c>
      <c r="J55" s="322">
        <v>164953</v>
      </c>
      <c r="K55" s="323">
        <v>24.2</v>
      </c>
      <c r="L55" s="324">
        <v>132212</v>
      </c>
      <c r="M55" s="325">
        <v>-3.2</v>
      </c>
      <c r="N55" s="326">
        <v>27.4</v>
      </c>
    </row>
    <row r="56" spans="1:14">
      <c r="A56" s="250"/>
      <c r="B56" s="246"/>
      <c r="C56" s="246"/>
      <c r="D56" s="246"/>
      <c r="E56" s="246"/>
      <c r="F56" s="246"/>
      <c r="G56" s="327"/>
      <c r="H56" s="328" t="s">
        <v>508</v>
      </c>
      <c r="I56" s="329">
        <v>900420</v>
      </c>
      <c r="J56" s="330">
        <v>71377</v>
      </c>
      <c r="K56" s="331">
        <v>178.2</v>
      </c>
      <c r="L56" s="332">
        <v>67114</v>
      </c>
      <c r="M56" s="333">
        <v>12.5</v>
      </c>
      <c r="N56" s="334">
        <v>165.7</v>
      </c>
    </row>
    <row r="57" spans="1:14">
      <c r="A57" s="250"/>
      <c r="B57" s="246"/>
      <c r="C57" s="246"/>
      <c r="D57" s="246"/>
      <c r="E57" s="246"/>
      <c r="F57" s="246"/>
      <c r="G57" s="312" t="s">
        <v>511</v>
      </c>
      <c r="H57" s="313"/>
      <c r="I57" s="321">
        <v>722345</v>
      </c>
      <c r="J57" s="322">
        <v>57820</v>
      </c>
      <c r="K57" s="323">
        <v>-64.900000000000006</v>
      </c>
      <c r="L57" s="324">
        <v>93741</v>
      </c>
      <c r="M57" s="325">
        <v>-29.1</v>
      </c>
      <c r="N57" s="326">
        <v>-35.799999999999997</v>
      </c>
    </row>
    <row r="58" spans="1:14">
      <c r="A58" s="250"/>
      <c r="B58" s="246"/>
      <c r="C58" s="246"/>
      <c r="D58" s="246"/>
      <c r="E58" s="246"/>
      <c r="F58" s="246"/>
      <c r="G58" s="327"/>
      <c r="H58" s="328" t="s">
        <v>508</v>
      </c>
      <c r="I58" s="329">
        <v>419264</v>
      </c>
      <c r="J58" s="330">
        <v>33560</v>
      </c>
      <c r="K58" s="331">
        <v>-53</v>
      </c>
      <c r="L58" s="332">
        <v>46285</v>
      </c>
      <c r="M58" s="333">
        <v>-31</v>
      </c>
      <c r="N58" s="334">
        <v>-22</v>
      </c>
    </row>
    <row r="59" spans="1:14">
      <c r="A59" s="250"/>
      <c r="B59" s="246"/>
      <c r="C59" s="246"/>
      <c r="D59" s="246"/>
      <c r="E59" s="246"/>
      <c r="F59" s="246"/>
      <c r="G59" s="312" t="s">
        <v>512</v>
      </c>
      <c r="H59" s="313"/>
      <c r="I59" s="321">
        <v>636463</v>
      </c>
      <c r="J59" s="322">
        <v>51406</v>
      </c>
      <c r="K59" s="323">
        <v>-11.1</v>
      </c>
      <c r="L59" s="324">
        <v>107537</v>
      </c>
      <c r="M59" s="325">
        <v>14.7</v>
      </c>
      <c r="N59" s="326">
        <v>-25.8</v>
      </c>
    </row>
    <row r="60" spans="1:14">
      <c r="A60" s="250"/>
      <c r="B60" s="246"/>
      <c r="C60" s="246"/>
      <c r="D60" s="246"/>
      <c r="E60" s="246"/>
      <c r="F60" s="246"/>
      <c r="G60" s="327"/>
      <c r="H60" s="328" t="s">
        <v>508</v>
      </c>
      <c r="I60" s="335">
        <v>347425</v>
      </c>
      <c r="J60" s="330">
        <v>28061</v>
      </c>
      <c r="K60" s="331">
        <v>-16.399999999999999</v>
      </c>
      <c r="L60" s="332">
        <v>57923</v>
      </c>
      <c r="M60" s="333">
        <v>25.1</v>
      </c>
      <c r="N60" s="334">
        <v>-41.5</v>
      </c>
    </row>
    <row r="61" spans="1:14">
      <c r="A61" s="250"/>
      <c r="B61" s="246"/>
      <c r="C61" s="246"/>
      <c r="D61" s="246"/>
      <c r="E61" s="246"/>
      <c r="F61" s="246"/>
      <c r="G61" s="312" t="s">
        <v>513</v>
      </c>
      <c r="H61" s="336"/>
      <c r="I61" s="337">
        <v>1257365</v>
      </c>
      <c r="J61" s="338">
        <v>99429</v>
      </c>
      <c r="K61" s="339">
        <v>17</v>
      </c>
      <c r="L61" s="340">
        <v>116833</v>
      </c>
      <c r="M61" s="341">
        <v>-0.1</v>
      </c>
      <c r="N61" s="326">
        <v>17.100000000000001</v>
      </c>
    </row>
    <row r="62" spans="1:14">
      <c r="A62" s="250"/>
      <c r="B62" s="246"/>
      <c r="C62" s="246"/>
      <c r="D62" s="246"/>
      <c r="E62" s="246"/>
      <c r="F62" s="246"/>
      <c r="G62" s="327"/>
      <c r="H62" s="328" t="s">
        <v>508</v>
      </c>
      <c r="I62" s="329">
        <v>472850</v>
      </c>
      <c r="J62" s="330">
        <v>37511</v>
      </c>
      <c r="K62" s="331">
        <v>27.9</v>
      </c>
      <c r="L62" s="332">
        <v>58519</v>
      </c>
      <c r="M62" s="333">
        <v>1.4</v>
      </c>
      <c r="N62" s="334">
        <v>26.5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8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2" t="s">
        <v>3</v>
      </c>
      <c r="D47" s="1142"/>
      <c r="E47" s="1143"/>
      <c r="F47" s="11">
        <v>57.04</v>
      </c>
      <c r="G47" s="12">
        <v>56.99</v>
      </c>
      <c r="H47" s="12">
        <v>58.14</v>
      </c>
      <c r="I47" s="12">
        <v>62.73</v>
      </c>
      <c r="J47" s="13">
        <v>57.38</v>
      </c>
    </row>
    <row r="48" spans="2:10" ht="57.75" customHeight="1">
      <c r="B48" s="14"/>
      <c r="C48" s="1144" t="s">
        <v>4</v>
      </c>
      <c r="D48" s="1144"/>
      <c r="E48" s="1145"/>
      <c r="F48" s="15">
        <v>8.44</v>
      </c>
      <c r="G48" s="16">
        <v>10.029999999999999</v>
      </c>
      <c r="H48" s="16">
        <v>12.31</v>
      </c>
      <c r="I48" s="16">
        <v>11.01</v>
      </c>
      <c r="J48" s="17">
        <v>10.07</v>
      </c>
    </row>
    <row r="49" spans="2:10" ht="57.75" customHeight="1" thickBot="1">
      <c r="B49" s="18"/>
      <c r="C49" s="1146" t="s">
        <v>5</v>
      </c>
      <c r="D49" s="1146"/>
      <c r="E49" s="1147"/>
      <c r="F49" s="19">
        <v>1.56</v>
      </c>
      <c r="G49" s="20">
        <v>1.7</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田村譲</cp:lastModifiedBy>
  <cp:lastPrinted>2019-03-06T00:34:03Z</cp:lastPrinted>
  <dcterms:created xsi:type="dcterms:W3CDTF">2018-01-24T06:32:02Z</dcterms:created>
  <dcterms:modified xsi:type="dcterms:W3CDTF">2019-03-06T05:49:51Z</dcterms:modified>
  <cp:category/>
</cp:coreProperties>
</file>