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profile\redirect\hryk-97\Desktop\4.福祉課（介護）\04 補助金等\20 高齢者施設等にかかる物価高騰対策支援金\令和5年度\氷川町様式集\"/>
    </mc:Choice>
  </mc:AlternateContent>
  <bookViews>
    <workbookView xWindow="-120" yWindow="-120" windowWidth="20730" windowHeight="11160" firstSheet="5" activeTab="5"/>
  </bookViews>
  <sheets>
    <sheet name="抽出データ" sheetId="10" state="hidden" r:id="rId1"/>
    <sheet name="DB" sheetId="6" state="hidden" r:id="rId2"/>
    <sheet name="DD１段階" sheetId="1" state="hidden" r:id="rId3"/>
    <sheet name="DD２段階" sheetId="2" state="hidden" r:id="rId4"/>
    <sheet name="DD１－１段階" sheetId="5" state="hidden" r:id="rId5"/>
    <sheet name="基本情報" sheetId="12" r:id="rId6"/>
    <sheet name="入力例" sheetId="14" r:id="rId7"/>
    <sheet name="支援金交付申請書" sheetId="13" r:id="rId8"/>
    <sheet name="委任状" sheetId="15" r:id="rId9"/>
    <sheet name="支援金一覧表" sheetId="16" r:id="rId10"/>
  </sheets>
  <definedNames>
    <definedName name="_xlnm._FilterDatabase" localSheetId="5" hidden="1">基本情報!$A$12:$AE$15</definedName>
    <definedName name="_xlnm._FilterDatabase" localSheetId="6" hidden="1">入力例!$A$12:$AE$15</definedName>
    <definedName name="_xlnm.Print_Area" localSheetId="8">委任状!$A$1:$AF$27</definedName>
    <definedName name="_xlnm.Print_Area" localSheetId="5">基本情報!$A$1:$AL$35</definedName>
    <definedName name="_xlnm.Print_Area" localSheetId="9">支援金一覧表!$A$1:$G$24</definedName>
    <definedName name="_xlnm.Print_Area" localSheetId="7">支援金交付申請書!$A$1:$AF$83</definedName>
    <definedName name="_xlnm.Print_Area" localSheetId="6">入力例!$A$1:$AL$35</definedName>
    <definedName name="図形">INDIRECT(委任状!$AJ$15)</definedName>
    <definedName name="非表示">委任状!$AY$8:$CA$14</definedName>
    <definedName name="表示">委任状!$CC$8:$DE$14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5" l="1"/>
  <c r="C19" i="13" l="1"/>
  <c r="A16" i="13"/>
  <c r="B10" i="6" l="1"/>
  <c r="B22" i="6"/>
  <c r="C5" i="15" l="1"/>
  <c r="R57" i="13"/>
  <c r="R55" i="13"/>
  <c r="AC37" i="13"/>
  <c r="AC36" i="13"/>
  <c r="AC35" i="13"/>
  <c r="AC34" i="13"/>
  <c r="AC33" i="13"/>
  <c r="AC32" i="13"/>
  <c r="AC31" i="13"/>
  <c r="AC30" i="13"/>
  <c r="AC29" i="13"/>
  <c r="AC28" i="13"/>
  <c r="AC27" i="13"/>
  <c r="AC26" i="13"/>
  <c r="R2" i="13"/>
  <c r="AJ15" i="15"/>
  <c r="AI13" i="15"/>
  <c r="AM16" i="13"/>
  <c r="D26" i="13" l="1"/>
  <c r="H4" i="16"/>
  <c r="H5" i="16"/>
  <c r="H6" i="16"/>
  <c r="H7" i="16"/>
  <c r="H8" i="16"/>
  <c r="H9" i="16"/>
  <c r="H10" i="16"/>
  <c r="H11" i="16"/>
  <c r="H12" i="16"/>
  <c r="H13" i="16"/>
  <c r="H14" i="16"/>
  <c r="H15" i="16"/>
  <c r="H16" i="16"/>
  <c r="H17" i="16"/>
  <c r="H18" i="16"/>
  <c r="H19" i="16"/>
  <c r="H20" i="16"/>
  <c r="H21" i="16"/>
  <c r="H22" i="16"/>
  <c r="H23" i="16"/>
  <c r="H24" i="16"/>
  <c r="T27" i="13" l="1"/>
  <c r="T28" i="13"/>
  <c r="T29" i="13"/>
  <c r="T30" i="13"/>
  <c r="T31" i="13"/>
  <c r="T32" i="13"/>
  <c r="T33" i="13"/>
  <c r="T34" i="13"/>
  <c r="T35" i="13"/>
  <c r="T36" i="13"/>
  <c r="T37" i="13"/>
  <c r="V62" i="13"/>
  <c r="O62" i="13"/>
  <c r="K62" i="13"/>
  <c r="C62" i="13"/>
  <c r="Q11" i="13"/>
  <c r="K10" i="15" s="1"/>
  <c r="Q9" i="13"/>
  <c r="K9" i="15" s="1"/>
  <c r="Q6" i="13"/>
  <c r="K8" i="15" s="1"/>
  <c r="N67" i="13" l="1"/>
  <c r="N66" i="13"/>
  <c r="M66" i="13"/>
  <c r="H66" i="13"/>
  <c r="I66" i="13"/>
  <c r="J66" i="13"/>
  <c r="K66" i="13"/>
  <c r="L66" i="13"/>
  <c r="G66" i="13"/>
  <c r="C66" i="13"/>
  <c r="J63" i="13"/>
  <c r="T63" i="13"/>
  <c r="U63" i="13"/>
  <c r="S63" i="13"/>
  <c r="G63" i="13"/>
  <c r="H63" i="13"/>
  <c r="I63" i="13"/>
  <c r="T3" i="10" l="1"/>
  <c r="B6" i="10"/>
  <c r="R3" i="10"/>
  <c r="Q3" i="10"/>
  <c r="P3" i="10"/>
  <c r="O3" i="10"/>
  <c r="N3" i="10"/>
  <c r="M3" i="10"/>
  <c r="L3" i="10"/>
  <c r="K3" i="10"/>
  <c r="J3" i="10"/>
  <c r="I3" i="10"/>
  <c r="H3" i="10"/>
  <c r="G3" i="10"/>
  <c r="F3" i="10"/>
  <c r="E3" i="10"/>
  <c r="D3" i="10"/>
  <c r="C3" i="10"/>
  <c r="B3" i="10"/>
  <c r="G28" i="10"/>
  <c r="F28" i="10"/>
  <c r="E28" i="10"/>
  <c r="D28" i="10"/>
  <c r="C28" i="10"/>
  <c r="G27" i="10"/>
  <c r="F27" i="10"/>
  <c r="E27" i="10"/>
  <c r="D27" i="10"/>
  <c r="C27" i="10"/>
  <c r="G26" i="10"/>
  <c r="F26" i="10"/>
  <c r="E26" i="10"/>
  <c r="D26" i="10"/>
  <c r="C26" i="10"/>
  <c r="G25" i="10"/>
  <c r="F25" i="10"/>
  <c r="E25" i="10"/>
  <c r="D25" i="10"/>
  <c r="C25" i="10"/>
  <c r="G24" i="10"/>
  <c r="F24" i="10"/>
  <c r="E24" i="10"/>
  <c r="D24" i="10"/>
  <c r="C24" i="10"/>
  <c r="G23" i="10"/>
  <c r="F23" i="10"/>
  <c r="E23" i="10"/>
  <c r="D23" i="10"/>
  <c r="C23" i="10"/>
  <c r="G22" i="10"/>
  <c r="F22" i="10"/>
  <c r="E22" i="10"/>
  <c r="D22" i="10"/>
  <c r="C22" i="10"/>
  <c r="G21" i="10"/>
  <c r="F21" i="10"/>
  <c r="E21" i="10"/>
  <c r="D21" i="10"/>
  <c r="C21" i="10"/>
  <c r="G20" i="10"/>
  <c r="F20" i="10"/>
  <c r="E20" i="10"/>
  <c r="D20" i="10"/>
  <c r="C20" i="10"/>
  <c r="G19" i="10"/>
  <c r="F19" i="10"/>
  <c r="E19" i="10"/>
  <c r="D19" i="10"/>
  <c r="C19" i="10"/>
  <c r="G18" i="10"/>
  <c r="F18" i="10"/>
  <c r="E18" i="10"/>
  <c r="D18" i="10"/>
  <c r="C18" i="10"/>
  <c r="G17" i="10"/>
  <c r="F17" i="10"/>
  <c r="E17" i="10"/>
  <c r="D17" i="10"/>
  <c r="C17" i="10"/>
  <c r="G16" i="10"/>
  <c r="F16" i="10"/>
  <c r="E16" i="10"/>
  <c r="D16" i="10"/>
  <c r="C16" i="10"/>
  <c r="G15" i="10"/>
  <c r="F15" i="10"/>
  <c r="E15" i="10"/>
  <c r="D15" i="10"/>
  <c r="C15" i="10"/>
  <c r="G14" i="10"/>
  <c r="F14" i="10"/>
  <c r="E14" i="10"/>
  <c r="D14" i="10"/>
  <c r="C14" i="10"/>
  <c r="G13" i="10"/>
  <c r="F13" i="10"/>
  <c r="E13" i="10"/>
  <c r="D13" i="10"/>
  <c r="C13" i="10"/>
  <c r="G12" i="10"/>
  <c r="F12" i="10"/>
  <c r="E12" i="10"/>
  <c r="D12" i="10"/>
  <c r="C12" i="10"/>
  <c r="G11" i="10"/>
  <c r="F11" i="10"/>
  <c r="E11" i="10"/>
  <c r="D11" i="10"/>
  <c r="C11" i="10"/>
  <c r="G10" i="10"/>
  <c r="F10" i="10"/>
  <c r="E10" i="10"/>
  <c r="D10" i="10"/>
  <c r="C10" i="10"/>
  <c r="G9" i="10"/>
  <c r="F9" i="10"/>
  <c r="E9" i="10"/>
  <c r="D9" i="10"/>
  <c r="C9" i="10"/>
  <c r="B28" i="10"/>
  <c r="B27" i="10"/>
  <c r="B26" i="10"/>
  <c r="B25" i="10"/>
  <c r="B24" i="10"/>
  <c r="B23" i="10"/>
  <c r="B22" i="10"/>
  <c r="B21" i="10"/>
  <c r="B20" i="10"/>
  <c r="B19" i="10"/>
  <c r="B18" i="10"/>
  <c r="B17" i="10"/>
  <c r="B16" i="10"/>
  <c r="B15" i="10"/>
  <c r="B14" i="10"/>
  <c r="B13" i="10"/>
  <c r="B12" i="10"/>
  <c r="B11" i="10"/>
  <c r="B10" i="10"/>
  <c r="B9" i="10"/>
  <c r="Q13" i="13"/>
  <c r="Q5" i="13"/>
  <c r="D27" i="13"/>
  <c r="D28" i="13"/>
  <c r="D29" i="13"/>
  <c r="D30" i="13"/>
  <c r="D31" i="13"/>
  <c r="D32" i="13"/>
  <c r="D33" i="13"/>
  <c r="D34" i="13"/>
  <c r="D35" i="13"/>
  <c r="D36" i="13"/>
  <c r="D37" i="13"/>
  <c r="L27" i="13"/>
  <c r="L28" i="13"/>
  <c r="L29" i="13"/>
  <c r="L30" i="13"/>
  <c r="L31" i="13"/>
  <c r="L32" i="13"/>
  <c r="L33" i="13"/>
  <c r="L34" i="13"/>
  <c r="L35" i="13"/>
  <c r="L36" i="13"/>
  <c r="L37" i="13"/>
  <c r="T26" i="13"/>
  <c r="L26" i="13"/>
  <c r="B29" i="6" l="1"/>
  <c r="B28" i="6"/>
  <c r="B27" i="6"/>
  <c r="B26" i="6"/>
  <c r="B25" i="6"/>
  <c r="B24" i="6"/>
  <c r="B23" i="6"/>
  <c r="B21" i="6"/>
  <c r="AG33" i="12" s="1"/>
  <c r="B20" i="6"/>
  <c r="B19" i="6"/>
  <c r="AG31" i="12" s="1"/>
  <c r="B18" i="6"/>
  <c r="B17" i="6"/>
  <c r="B16" i="6"/>
  <c r="B15" i="6"/>
  <c r="AG27" i="12" s="1"/>
  <c r="B14" i="6"/>
  <c r="AG26" i="12" s="1"/>
  <c r="B13" i="6"/>
  <c r="AG25" i="12" s="1"/>
  <c r="B12" i="6"/>
  <c r="AG24" i="12" s="1"/>
  <c r="B11" i="6"/>
  <c r="AG23" i="12" s="1"/>
  <c r="AG22" i="12"/>
  <c r="AG32" i="12"/>
  <c r="AG30" i="12"/>
  <c r="AG29" i="12"/>
  <c r="AG28" i="12"/>
  <c r="H11" i="10" l="1"/>
  <c r="X28" i="13"/>
  <c r="X29" i="13"/>
  <c r="H12" i="10"/>
  <c r="H25" i="10"/>
  <c r="X33" i="13"/>
  <c r="H16" i="10"/>
  <c r="H26" i="10"/>
  <c r="X36" i="13"/>
  <c r="H19" i="10"/>
  <c r="H27" i="10"/>
  <c r="H28" i="10"/>
  <c r="X26" i="13"/>
  <c r="H9" i="10"/>
  <c r="H22" i="10"/>
  <c r="H24" i="10"/>
  <c r="X34" i="13"/>
  <c r="H17" i="10"/>
  <c r="X30" i="13"/>
  <c r="H13" i="10"/>
  <c r="X31" i="13"/>
  <c r="H14" i="10"/>
  <c r="X37" i="13"/>
  <c r="H20" i="10"/>
  <c r="X27" i="13"/>
  <c r="H10" i="10"/>
  <c r="H21" i="10"/>
  <c r="H23" i="10"/>
  <c r="X35" i="13"/>
  <c r="H18" i="10"/>
  <c r="H15" i="10"/>
  <c r="X32" i="13"/>
  <c r="AC34" i="12"/>
  <c r="N22" i="13" l="1"/>
  <c r="S3" i="10"/>
</calcChain>
</file>

<file path=xl/comments1.xml><?xml version="1.0" encoding="utf-8"?>
<comments xmlns="http://schemas.openxmlformats.org/spreadsheetml/2006/main">
  <authors>
    <author>9101348</author>
  </authors>
  <commentList>
    <comment ref="A3" authorId="0" shapeId="0">
      <text>
        <r>
          <rPr>
            <b/>
            <sz val="12"/>
            <color indexed="81"/>
            <rFont val="メイリオ"/>
            <family val="3"/>
            <charset val="128"/>
          </rPr>
          <t>物価高騰対策支援金申請基本シートの「２（振込口座情報）」で委任状の提出が「有」の場合のみ提出が必要です。</t>
        </r>
      </text>
    </comment>
    <comment ref="I21" authorId="0" shapeId="0">
      <text>
        <r>
          <rPr>
            <b/>
            <sz val="11"/>
            <color indexed="81"/>
            <rFont val="メイリオ"/>
            <family val="3"/>
            <charset val="128"/>
          </rPr>
          <t>商号等は法人名から入力してください。</t>
        </r>
      </text>
    </comment>
  </commentList>
</comments>
</file>

<file path=xl/sharedStrings.xml><?xml version="1.0" encoding="utf-8"?>
<sst xmlns="http://schemas.openxmlformats.org/spreadsheetml/2006/main" count="429" uniqueCount="294">
  <si>
    <t>障がい福祉施設</t>
    <rPh sb="0" eb="1">
      <t>ショウ</t>
    </rPh>
    <rPh sb="3" eb="5">
      <t>フクシ</t>
    </rPh>
    <rPh sb="5" eb="7">
      <t>シセツ</t>
    </rPh>
    <phoneticPr fontId="4"/>
  </si>
  <si>
    <t>高齢者施設</t>
  </si>
  <si>
    <t>高齢者施設</t>
    <rPh sb="0" eb="3">
      <t>コウレイシャ</t>
    </rPh>
    <rPh sb="3" eb="5">
      <t>シセツ</t>
    </rPh>
    <phoneticPr fontId="4"/>
  </si>
  <si>
    <t>入所系施設（有料老人ホーム）</t>
    <rPh sb="0" eb="2">
      <t>ニュウショ</t>
    </rPh>
    <rPh sb="2" eb="3">
      <t>ケイ</t>
    </rPh>
    <rPh sb="3" eb="5">
      <t>シセツ</t>
    </rPh>
    <rPh sb="6" eb="10">
      <t>ユウリョウロウジン</t>
    </rPh>
    <phoneticPr fontId="4"/>
  </si>
  <si>
    <t>介護老人保健施設</t>
  </si>
  <si>
    <t>居宅介護支援</t>
    <rPh sb="0" eb="2">
      <t>キョタク</t>
    </rPh>
    <rPh sb="2" eb="4">
      <t>カイゴ</t>
    </rPh>
    <rPh sb="4" eb="6">
      <t>シエン</t>
    </rPh>
    <phoneticPr fontId="3"/>
  </si>
  <si>
    <t>訪問介護</t>
    <rPh sb="0" eb="2">
      <t>ホウモン</t>
    </rPh>
    <rPh sb="2" eb="4">
      <t>カイゴ</t>
    </rPh>
    <phoneticPr fontId="3"/>
  </si>
  <si>
    <t>GH</t>
  </si>
  <si>
    <t>施設</t>
    <rPh sb="0" eb="2">
      <t>シセツ</t>
    </rPh>
    <phoneticPr fontId="2"/>
  </si>
  <si>
    <t>短期入所</t>
    <rPh sb="0" eb="2">
      <t>タンキ</t>
    </rPh>
    <rPh sb="2" eb="4">
      <t>ニュウショ</t>
    </rPh>
    <phoneticPr fontId="2"/>
  </si>
  <si>
    <t>生活介護</t>
    <rPh sb="0" eb="2">
      <t>セイカツ</t>
    </rPh>
    <rPh sb="2" eb="4">
      <t>カイゴ</t>
    </rPh>
    <phoneticPr fontId="2"/>
  </si>
  <si>
    <t>自立訓練</t>
    <rPh sb="0" eb="2">
      <t>ジリツ</t>
    </rPh>
    <rPh sb="2" eb="4">
      <t>クンレン</t>
    </rPh>
    <phoneticPr fontId="2"/>
  </si>
  <si>
    <t>就労移行</t>
    <rPh sb="0" eb="2">
      <t>シュウロウ</t>
    </rPh>
    <rPh sb="2" eb="4">
      <t>イコウ</t>
    </rPh>
    <phoneticPr fontId="2"/>
  </si>
  <si>
    <t>就労Ａ</t>
    <rPh sb="0" eb="2">
      <t>シュウロウ</t>
    </rPh>
    <phoneticPr fontId="2"/>
  </si>
  <si>
    <t>就労Ｂ</t>
    <rPh sb="0" eb="2">
      <t>シュウロウ</t>
    </rPh>
    <phoneticPr fontId="2"/>
  </si>
  <si>
    <t>児童発達支援</t>
    <rPh sb="0" eb="2">
      <t>ジドウ</t>
    </rPh>
    <rPh sb="2" eb="4">
      <t>ハッタツ</t>
    </rPh>
    <rPh sb="4" eb="6">
      <t>シエン</t>
    </rPh>
    <phoneticPr fontId="2"/>
  </si>
  <si>
    <t>放課後デイ</t>
    <rPh sb="0" eb="3">
      <t>ホウカゴ</t>
    </rPh>
    <phoneticPr fontId="2"/>
  </si>
  <si>
    <t>保育所訪問</t>
    <rPh sb="0" eb="2">
      <t>ホイク</t>
    </rPh>
    <rPh sb="2" eb="3">
      <t>ショ</t>
    </rPh>
    <rPh sb="3" eb="5">
      <t>ホウモン</t>
    </rPh>
    <phoneticPr fontId="2"/>
  </si>
  <si>
    <t>地域活動</t>
    <rPh sb="0" eb="2">
      <t>チイキ</t>
    </rPh>
    <rPh sb="2" eb="4">
      <t>カツドウ</t>
    </rPh>
    <phoneticPr fontId="2"/>
  </si>
  <si>
    <t>相談（者）</t>
    <rPh sb="0" eb="2">
      <t>ソウダン</t>
    </rPh>
    <rPh sb="3" eb="4">
      <t>シャ</t>
    </rPh>
    <phoneticPr fontId="2"/>
  </si>
  <si>
    <t>相談（児）</t>
    <rPh sb="0" eb="2">
      <t>ソウダン</t>
    </rPh>
    <rPh sb="3" eb="4">
      <t>ジ</t>
    </rPh>
    <phoneticPr fontId="2"/>
  </si>
  <si>
    <t>有料老人ホーム</t>
    <rPh sb="0" eb="4">
      <t>ユウリョウロウジン</t>
    </rPh>
    <phoneticPr fontId="3"/>
  </si>
  <si>
    <t>№</t>
    <phoneticPr fontId="4"/>
  </si>
  <si>
    <t>支援金額</t>
    <rPh sb="0" eb="2">
      <t>シエン</t>
    </rPh>
    <rPh sb="2" eb="4">
      <t>キンガク</t>
    </rPh>
    <phoneticPr fontId="4"/>
  </si>
  <si>
    <t>入所系施設（障がい）</t>
    <rPh sb="0" eb="2">
      <t>ニュウショケイ2</t>
    </rPh>
    <rPh sb="6" eb="7">
      <t>ショウ</t>
    </rPh>
    <phoneticPr fontId="0"/>
  </si>
  <si>
    <t>入所系施設（高齢）</t>
    <rPh sb="0" eb="2">
      <t>ニュウショ</t>
    </rPh>
    <rPh sb="2" eb="3">
      <t>ケイ</t>
    </rPh>
    <rPh sb="3" eb="5">
      <t>シセツ</t>
    </rPh>
    <rPh sb="6" eb="8">
      <t>コウレイ</t>
    </rPh>
    <phoneticPr fontId="4"/>
  </si>
  <si>
    <t>通所系施設（高齢）</t>
    <rPh sb="0" eb="2">
      <t>ツウショ</t>
    </rPh>
    <rPh sb="2" eb="3">
      <t>ケイ</t>
    </rPh>
    <rPh sb="3" eb="5">
      <t>シセツ</t>
    </rPh>
    <rPh sb="6" eb="8">
      <t>コウレイ</t>
    </rPh>
    <phoneticPr fontId="4"/>
  </si>
  <si>
    <t>訪問系施設（高齢）</t>
    <rPh sb="0" eb="2">
      <t>ホウモン</t>
    </rPh>
    <rPh sb="2" eb="3">
      <t>ケイ</t>
    </rPh>
    <rPh sb="3" eb="5">
      <t>シセツ</t>
    </rPh>
    <rPh sb="6" eb="8">
      <t>コウレイ</t>
    </rPh>
    <phoneticPr fontId="4"/>
  </si>
  <si>
    <t>訪問系施設（障がい）</t>
    <rPh sb="0" eb="2">
      <t>ホウモンケイ4</t>
    </rPh>
    <rPh sb="6" eb="7">
      <t>ショウ</t>
    </rPh>
    <phoneticPr fontId="4"/>
  </si>
  <si>
    <t>通所系施設（障がい）</t>
    <rPh sb="0" eb="2">
      <t>ツウショケイ3</t>
    </rPh>
    <rPh sb="6" eb="7">
      <t>ショウ</t>
    </rPh>
    <phoneticPr fontId="4"/>
  </si>
  <si>
    <t>19人以下</t>
    <rPh sb="2" eb="5">
      <t>ニンイカ</t>
    </rPh>
    <phoneticPr fontId="4"/>
  </si>
  <si>
    <t>20人～39人</t>
    <rPh sb="2" eb="3">
      <t>ニン</t>
    </rPh>
    <rPh sb="6" eb="7">
      <t>ニン</t>
    </rPh>
    <phoneticPr fontId="4"/>
  </si>
  <si>
    <t>40人～69人</t>
    <rPh sb="2" eb="3">
      <t>ニン</t>
    </rPh>
    <rPh sb="6" eb="7">
      <t>ニン</t>
    </rPh>
    <phoneticPr fontId="4"/>
  </si>
  <si>
    <t>70人～89人</t>
    <rPh sb="2" eb="3">
      <t>ニン</t>
    </rPh>
    <rPh sb="6" eb="7">
      <t>ニン</t>
    </rPh>
    <phoneticPr fontId="4"/>
  </si>
  <si>
    <t>90人以上</t>
    <rPh sb="2" eb="3">
      <t>ニン</t>
    </rPh>
    <rPh sb="3" eb="5">
      <t>イジョウ</t>
    </rPh>
    <phoneticPr fontId="4"/>
  </si>
  <si>
    <t>35人以下</t>
    <rPh sb="2" eb="3">
      <t>ニン</t>
    </rPh>
    <rPh sb="3" eb="5">
      <t>イカ</t>
    </rPh>
    <phoneticPr fontId="4"/>
  </si>
  <si>
    <t>36人以上</t>
    <rPh sb="2" eb="3">
      <t>ニン</t>
    </rPh>
    <rPh sb="3" eb="5">
      <t>イジョウ</t>
    </rPh>
    <phoneticPr fontId="4"/>
  </si>
  <si>
    <t>―</t>
    <phoneticPr fontId="4"/>
  </si>
  <si>
    <t>事業所名</t>
    <rPh sb="0" eb="3">
      <t>ジギョウショ</t>
    </rPh>
    <rPh sb="3" eb="4">
      <t>メイ</t>
    </rPh>
    <phoneticPr fontId="4"/>
  </si>
  <si>
    <t>列番号１</t>
    <rPh sb="0" eb="3">
      <t>レツバンゴウ</t>
    </rPh>
    <phoneticPr fontId="4"/>
  </si>
  <si>
    <t>列番号２</t>
    <rPh sb="0" eb="3">
      <t>レツバンゴウ</t>
    </rPh>
    <phoneticPr fontId="4"/>
  </si>
  <si>
    <t>列番号３</t>
    <rPh sb="0" eb="3">
      <t>レツバンゴウ</t>
    </rPh>
    <phoneticPr fontId="4"/>
  </si>
  <si>
    <t>列番号４</t>
    <rPh sb="0" eb="3">
      <t>レツバンゴウ</t>
    </rPh>
    <phoneticPr fontId="4"/>
  </si>
  <si>
    <t>列番号５</t>
    <rPh sb="0" eb="3">
      <t>レツバンゴウ</t>
    </rPh>
    <phoneticPr fontId="4"/>
  </si>
  <si>
    <t>列番号６</t>
    <rPh sb="0" eb="3">
      <t>レツバンゴウ</t>
    </rPh>
    <phoneticPr fontId="4"/>
  </si>
  <si>
    <t>列番号７</t>
    <rPh sb="0" eb="3">
      <t>レツバンゴウ</t>
    </rPh>
    <phoneticPr fontId="4"/>
  </si>
  <si>
    <t>列番号８</t>
    <rPh sb="0" eb="3">
      <t>レツバンゴウ</t>
    </rPh>
    <phoneticPr fontId="4"/>
  </si>
  <si>
    <t>列番号９</t>
    <rPh sb="0" eb="3">
      <t>レツバンゴウ</t>
    </rPh>
    <phoneticPr fontId="4"/>
  </si>
  <si>
    <t>列番号１０</t>
    <rPh sb="0" eb="3">
      <t>レツバンゴウ</t>
    </rPh>
    <phoneticPr fontId="4"/>
  </si>
  <si>
    <t>列番号１１</t>
    <rPh sb="0" eb="3">
      <t>レツバンゴウ</t>
    </rPh>
    <phoneticPr fontId="4"/>
  </si>
  <si>
    <t>列番号１２</t>
    <rPh sb="0" eb="3">
      <t>レツバンゴウ</t>
    </rPh>
    <phoneticPr fontId="4"/>
  </si>
  <si>
    <t>列番号１３</t>
    <rPh sb="0" eb="3">
      <t>レツバンゴウ</t>
    </rPh>
    <phoneticPr fontId="4"/>
  </si>
  <si>
    <t>列番号１４</t>
    <rPh sb="0" eb="3">
      <t>レツバンゴウ</t>
    </rPh>
    <phoneticPr fontId="4"/>
  </si>
  <si>
    <t>列番号１５</t>
    <rPh sb="0" eb="3">
      <t>レツバンゴウ</t>
    </rPh>
    <phoneticPr fontId="4"/>
  </si>
  <si>
    <t>列番号１６</t>
    <rPh sb="0" eb="3">
      <t>レツバンゴウ</t>
    </rPh>
    <phoneticPr fontId="4"/>
  </si>
  <si>
    <t>列番号１７</t>
    <rPh sb="0" eb="3">
      <t>レツバンゴウ</t>
    </rPh>
    <phoneticPr fontId="4"/>
  </si>
  <si>
    <t>列番号１８</t>
    <rPh sb="0" eb="3">
      <t>レツバンゴウ</t>
    </rPh>
    <phoneticPr fontId="4"/>
  </si>
  <si>
    <t>列番号１９</t>
    <rPh sb="0" eb="3">
      <t>レツバンゴウ</t>
    </rPh>
    <phoneticPr fontId="4"/>
  </si>
  <si>
    <t>列番号２０</t>
    <rPh sb="0" eb="3">
      <t>レツバンゴウ</t>
    </rPh>
    <phoneticPr fontId="4"/>
  </si>
  <si>
    <t>法人名</t>
    <rPh sb="0" eb="2">
      <t>ホウジン</t>
    </rPh>
    <rPh sb="2" eb="3">
      <t>メイ</t>
    </rPh>
    <phoneticPr fontId="4"/>
  </si>
  <si>
    <t>代表者役職・氏名</t>
    <rPh sb="0" eb="3">
      <t>ダイヒョウシャ</t>
    </rPh>
    <rPh sb="3" eb="5">
      <t>ヤクショク</t>
    </rPh>
    <rPh sb="6" eb="8">
      <t>シメイ</t>
    </rPh>
    <phoneticPr fontId="4"/>
  </si>
  <si>
    <t>入力責任者役職・氏名</t>
    <rPh sb="0" eb="2">
      <t>ニュウリョク</t>
    </rPh>
    <rPh sb="2" eb="5">
      <t>セキニンシャ</t>
    </rPh>
    <rPh sb="5" eb="7">
      <t>ヤクショク</t>
    </rPh>
    <rPh sb="8" eb="10">
      <t>シメイ</t>
    </rPh>
    <phoneticPr fontId="4"/>
  </si>
  <si>
    <t>地域密着型特別養護老人ホーム</t>
    <rPh sb="0" eb="2">
      <t>チイキ</t>
    </rPh>
    <rPh sb="2" eb="5">
      <t>ミッチャクガタ</t>
    </rPh>
    <rPh sb="5" eb="7">
      <t>トクベツ</t>
    </rPh>
    <rPh sb="7" eb="9">
      <t>ヨウゴ</t>
    </rPh>
    <rPh sb="9" eb="11">
      <t>ロウジン</t>
    </rPh>
    <phoneticPr fontId="3"/>
  </si>
  <si>
    <t>小規模多機能型居宅介護</t>
    <rPh sb="0" eb="3">
      <t>ショウキボ</t>
    </rPh>
    <rPh sb="3" eb="7">
      <t>タキノウガタ</t>
    </rPh>
    <rPh sb="7" eb="9">
      <t>キョタク</t>
    </rPh>
    <rPh sb="9" eb="11">
      <t>カイゴ</t>
    </rPh>
    <phoneticPr fontId="3"/>
  </si>
  <si>
    <t>通所介護</t>
    <rPh sb="0" eb="2">
      <t>ツウショ</t>
    </rPh>
    <rPh sb="2" eb="4">
      <t>カイゴ</t>
    </rPh>
    <phoneticPr fontId="3"/>
  </si>
  <si>
    <t>サービス付き高齢者向け住宅</t>
    <rPh sb="4" eb="5">
      <t>ツ</t>
    </rPh>
    <rPh sb="6" eb="9">
      <t>コウレイシャ</t>
    </rPh>
    <rPh sb="9" eb="10">
      <t>ム</t>
    </rPh>
    <rPh sb="11" eb="13">
      <t>ジュウタク</t>
    </rPh>
    <phoneticPr fontId="4"/>
  </si>
  <si>
    <t>―</t>
  </si>
  <si>
    <t>理事長</t>
    <rPh sb="0" eb="3">
      <t>リジチョウ</t>
    </rPh>
    <phoneticPr fontId="4"/>
  </si>
  <si>
    <t/>
  </si>
  <si>
    <t>①区分</t>
    <rPh sb="1" eb="3">
      <t>クブン</t>
    </rPh>
    <phoneticPr fontId="4"/>
  </si>
  <si>
    <t>②サービス名</t>
    <rPh sb="5" eb="6">
      <t>メイ</t>
    </rPh>
    <phoneticPr fontId="4"/>
  </si>
  <si>
    <t>③定員</t>
    <rPh sb="1" eb="3">
      <t>テイイン</t>
    </rPh>
    <phoneticPr fontId="4"/>
  </si>
  <si>
    <t>事業所番号</t>
    <rPh sb="0" eb="3">
      <t>ジギョウショ</t>
    </rPh>
    <rPh sb="3" eb="5">
      <t>バンゴウ</t>
    </rPh>
    <phoneticPr fontId="4"/>
  </si>
  <si>
    <t>区分</t>
    <rPh sb="0" eb="2">
      <t>クブン</t>
    </rPh>
    <phoneticPr fontId="4"/>
  </si>
  <si>
    <t>サービス名</t>
    <rPh sb="4" eb="5">
      <t>メイ</t>
    </rPh>
    <phoneticPr fontId="4"/>
  </si>
  <si>
    <t>事業所番号</t>
    <rPh sb="0" eb="3">
      <t>ジギョウショ</t>
    </rPh>
    <rPh sb="3" eb="5">
      <t>バンゴウ</t>
    </rPh>
    <phoneticPr fontId="4"/>
  </si>
  <si>
    <t>定員</t>
    <rPh sb="0" eb="2">
      <t>テイイン</t>
    </rPh>
    <phoneticPr fontId="4"/>
  </si>
  <si>
    <t>１．申請者情報</t>
    <rPh sb="2" eb="5">
      <t>シンセイシャ</t>
    </rPh>
    <rPh sb="5" eb="7">
      <t>ジョウホウ</t>
    </rPh>
    <phoneticPr fontId="4"/>
  </si>
  <si>
    <t>法人住所</t>
    <rPh sb="0" eb="2">
      <t>ホウジン</t>
    </rPh>
    <rPh sb="2" eb="4">
      <t>ジュウショ</t>
    </rPh>
    <phoneticPr fontId="4"/>
  </si>
  <si>
    <t>２．振込口座情報</t>
    <rPh sb="2" eb="4">
      <t>フリコミ</t>
    </rPh>
    <rPh sb="4" eb="6">
      <t>コウザ</t>
    </rPh>
    <rPh sb="6" eb="8">
      <t>ジョウホウ</t>
    </rPh>
    <phoneticPr fontId="4"/>
  </si>
  <si>
    <t>金融機関名</t>
    <rPh sb="0" eb="2">
      <t>キンユウ</t>
    </rPh>
    <rPh sb="2" eb="4">
      <t>キカン</t>
    </rPh>
    <rPh sb="4" eb="5">
      <t>メイ</t>
    </rPh>
    <phoneticPr fontId="4"/>
  </si>
  <si>
    <t>預金種別</t>
    <rPh sb="0" eb="2">
      <t>ヨキン</t>
    </rPh>
    <rPh sb="2" eb="4">
      <t>シュベツ</t>
    </rPh>
    <phoneticPr fontId="4"/>
  </si>
  <si>
    <t>口座名義</t>
    <rPh sb="0" eb="2">
      <t>コウザ</t>
    </rPh>
    <rPh sb="2" eb="4">
      <t>メイギ</t>
    </rPh>
    <phoneticPr fontId="4"/>
  </si>
  <si>
    <t>金融機関コード</t>
    <rPh sb="0" eb="2">
      <t>キンユウ</t>
    </rPh>
    <rPh sb="2" eb="4">
      <t>キカン</t>
    </rPh>
    <phoneticPr fontId="4"/>
  </si>
  <si>
    <t>店番</t>
    <rPh sb="0" eb="2">
      <t>テンバン</t>
    </rPh>
    <phoneticPr fontId="4"/>
  </si>
  <si>
    <t>店名</t>
    <rPh sb="0" eb="2">
      <t>テンメイ</t>
    </rPh>
    <phoneticPr fontId="4"/>
  </si>
  <si>
    <t>口座名義（カナ）</t>
    <rPh sb="0" eb="2">
      <t>コウザ</t>
    </rPh>
    <rPh sb="2" eb="4">
      <t>メイギ</t>
    </rPh>
    <phoneticPr fontId="4"/>
  </si>
  <si>
    <t>口座名義（漢字）</t>
    <rPh sb="0" eb="2">
      <t>コウザ</t>
    </rPh>
    <rPh sb="2" eb="4">
      <t>メイギ</t>
    </rPh>
    <rPh sb="5" eb="7">
      <t>カンジ</t>
    </rPh>
    <phoneticPr fontId="4"/>
  </si>
  <si>
    <t>連絡先電話番号</t>
    <rPh sb="0" eb="3">
      <t>レンラクサキ</t>
    </rPh>
    <rPh sb="3" eb="5">
      <t>デンワ</t>
    </rPh>
    <rPh sb="5" eb="7">
      <t>バンゴウ</t>
    </rPh>
    <phoneticPr fontId="4"/>
  </si>
  <si>
    <t>メールアドレス</t>
    <phoneticPr fontId="4"/>
  </si>
  <si>
    <t>口座番号</t>
    <rPh sb="0" eb="2">
      <t>コウザ</t>
    </rPh>
    <rPh sb="2" eb="4">
      <t>バンゴウ</t>
    </rPh>
    <phoneticPr fontId="4"/>
  </si>
  <si>
    <t>〒</t>
    <phoneticPr fontId="4"/>
  </si>
  <si>
    <t>銀行</t>
  </si>
  <si>
    <t>01　普通</t>
  </si>
  <si>
    <t>肥後</t>
    <rPh sb="0" eb="2">
      <t>ヒゴ</t>
    </rPh>
    <phoneticPr fontId="4"/>
  </si>
  <si>
    <t>支店</t>
  </si>
  <si>
    <t>支援金額合計</t>
    <rPh sb="0" eb="2">
      <t>シエン</t>
    </rPh>
    <rPh sb="2" eb="4">
      <t>キンガク</t>
    </rPh>
    <rPh sb="4" eb="6">
      <t>ゴウケイ</t>
    </rPh>
    <phoneticPr fontId="4"/>
  </si>
  <si>
    <t>事務主任</t>
    <rPh sb="0" eb="2">
      <t>ジム</t>
    </rPh>
    <rPh sb="2" eb="4">
      <t>シュニン</t>
    </rPh>
    <phoneticPr fontId="4"/>
  </si>
  <si>
    <t>0965-12-3456</t>
    <phoneticPr fontId="4"/>
  </si>
  <si>
    <t>３．対象事業所情報</t>
    <rPh sb="2" eb="4">
      <t>タイショウ</t>
    </rPh>
    <rPh sb="4" eb="7">
      <t>ジギョウショ</t>
    </rPh>
    <rPh sb="7" eb="9">
      <t>ジョウホウ</t>
    </rPh>
    <phoneticPr fontId="4"/>
  </si>
  <si>
    <t>〇〇〇〇</t>
  </si>
  <si>
    <t>△△△△</t>
  </si>
  <si>
    <t>××××</t>
  </si>
  <si>
    <t>□□□□</t>
  </si>
  <si>
    <t>☆☆☆☆</t>
  </si>
  <si>
    <t>◎◎◎◎</t>
  </si>
  <si>
    <t>法人名</t>
  </si>
  <si>
    <t>代表者名</t>
  </si>
  <si>
    <t>代表者名</t>
    <rPh sb="0" eb="3">
      <t>ダイヒョウシャ</t>
    </rPh>
    <rPh sb="3" eb="4">
      <t>メイ</t>
    </rPh>
    <phoneticPr fontId="4"/>
  </si>
  <si>
    <t>電話番号</t>
    <rPh sb="0" eb="2">
      <t>デンワ</t>
    </rPh>
    <rPh sb="2" eb="4">
      <t>バンゴウ</t>
    </rPh>
    <phoneticPr fontId="4"/>
  </si>
  <si>
    <t>支援金の交付については、添付した振込口座へ入金することに同意します。</t>
  </si>
  <si>
    <t>令和　　年　　月　　日</t>
    <rPh sb="0" eb="2">
      <t>レイワ</t>
    </rPh>
    <rPh sb="4" eb="5">
      <t>ネン</t>
    </rPh>
    <rPh sb="7" eb="8">
      <t>ツキ</t>
    </rPh>
    <rPh sb="10" eb="11">
      <t>ニチ</t>
    </rPh>
    <phoneticPr fontId="4"/>
  </si>
  <si>
    <t>定員区分</t>
    <rPh sb="0" eb="2">
      <t>テイイン</t>
    </rPh>
    <rPh sb="2" eb="4">
      <t>クブン</t>
    </rPh>
    <phoneticPr fontId="4"/>
  </si>
  <si>
    <t>通帳の写しを
貼り付けてください。</t>
    <rPh sb="0" eb="2">
      <t>ツウチョウ</t>
    </rPh>
    <rPh sb="3" eb="4">
      <t>ウツ</t>
    </rPh>
    <rPh sb="7" eb="8">
      <t>ハ</t>
    </rPh>
    <rPh sb="9" eb="10">
      <t>ツ</t>
    </rPh>
    <phoneticPr fontId="4"/>
  </si>
  <si>
    <t>所在地</t>
    <rPh sb="0" eb="1">
      <t>ショ</t>
    </rPh>
    <rPh sb="1" eb="2">
      <t>ザイ</t>
    </rPh>
    <rPh sb="2" eb="3">
      <t>チ</t>
    </rPh>
    <phoneticPr fontId="4"/>
  </si>
  <si>
    <t>法人名</t>
    <rPh sb="0" eb="1">
      <t>ホウ</t>
    </rPh>
    <rPh sb="1" eb="2">
      <t>ニン</t>
    </rPh>
    <rPh sb="2" eb="3">
      <t>メイ</t>
    </rPh>
    <phoneticPr fontId="4"/>
  </si>
  <si>
    <t>次の項目に誓約及び同意します。</t>
  </si>
  <si>
    <t>事業所データ抽出開始行</t>
    <rPh sb="0" eb="3">
      <t>ジギョウショ</t>
    </rPh>
    <rPh sb="6" eb="8">
      <t>チュウシュツ</t>
    </rPh>
    <rPh sb="8" eb="10">
      <t>カイシ</t>
    </rPh>
    <rPh sb="10" eb="11">
      <t>ギョウ</t>
    </rPh>
    <phoneticPr fontId="4"/>
  </si>
  <si>
    <t>事業所データ抽出終了行</t>
    <rPh sb="0" eb="3">
      <t>ジギョウショ</t>
    </rPh>
    <rPh sb="6" eb="8">
      <t>チュウシュツ</t>
    </rPh>
    <rPh sb="8" eb="10">
      <t>シュウリョウ</t>
    </rPh>
    <rPh sb="10" eb="11">
      <t>ギョウ</t>
    </rPh>
    <phoneticPr fontId="4"/>
  </si>
  <si>
    <t>法人住所</t>
  </si>
  <si>
    <t>連絡先電話番号</t>
  </si>
  <si>
    <t>メールアドレス</t>
  </si>
  <si>
    <t>支援金総額</t>
    <rPh sb="0" eb="2">
      <t>シエン</t>
    </rPh>
    <rPh sb="2" eb="3">
      <t>キン</t>
    </rPh>
    <rPh sb="3" eb="5">
      <t>ソウガク</t>
    </rPh>
    <phoneticPr fontId="13"/>
  </si>
  <si>
    <t>№</t>
    <phoneticPr fontId="4"/>
  </si>
  <si>
    <t>法人データ抽出行</t>
    <rPh sb="0" eb="2">
      <t>ホウジン</t>
    </rPh>
    <rPh sb="5" eb="7">
      <t>チュウシュツ</t>
    </rPh>
    <rPh sb="7" eb="8">
      <t>ギョウ</t>
    </rPh>
    <phoneticPr fontId="4"/>
  </si>
  <si>
    <t>郵便番号</t>
    <rPh sb="0" eb="4">
      <t>ユウビンバンゴウ</t>
    </rPh>
    <phoneticPr fontId="4"/>
  </si>
  <si>
    <t>代表者役職</t>
    <rPh sb="0" eb="3">
      <t>ダイヒョウシャ</t>
    </rPh>
    <rPh sb="3" eb="5">
      <t>ヤクショク</t>
    </rPh>
    <phoneticPr fontId="4"/>
  </si>
  <si>
    <t>代表者氏名</t>
    <phoneticPr fontId="4"/>
  </si>
  <si>
    <t>入力責任者役職</t>
    <phoneticPr fontId="4"/>
  </si>
  <si>
    <t>入力責任者氏名</t>
    <phoneticPr fontId="4"/>
  </si>
  <si>
    <t>申請日</t>
    <rPh sb="0" eb="2">
      <t>シンセイ</t>
    </rPh>
    <rPh sb="2" eb="3">
      <t>ビ</t>
    </rPh>
    <phoneticPr fontId="4"/>
  </si>
  <si>
    <t>申請日</t>
    <rPh sb="0" eb="2">
      <t>シンセイ</t>
    </rPh>
    <rPh sb="2" eb="3">
      <t>ビ</t>
    </rPh>
    <phoneticPr fontId="13"/>
  </si>
  <si>
    <t>物価高騰対策支援金申請基本シート</t>
    <rPh sb="0" eb="2">
      <t>ブッカ</t>
    </rPh>
    <rPh sb="2" eb="4">
      <t>コウトウ</t>
    </rPh>
    <rPh sb="4" eb="6">
      <t>タイサク</t>
    </rPh>
    <rPh sb="6" eb="8">
      <t>シエン</t>
    </rPh>
    <rPh sb="8" eb="9">
      <t>キン</t>
    </rPh>
    <rPh sb="9" eb="11">
      <t>シンセイ</t>
    </rPh>
    <rPh sb="11" eb="13">
      <t>キホン</t>
    </rPh>
    <phoneticPr fontId="4"/>
  </si>
  <si>
    <t xml:space="preserve"> 無：口座名義が申請者役職名＋申請者名と同一
 有：口座名義が申請者名役職＋申請者名と異なる</t>
    <phoneticPr fontId="4"/>
  </si>
  <si>
    <t>有</t>
  </si>
  <si>
    <t>委　　任　　状</t>
    <rPh sb="0" eb="1">
      <t>イ</t>
    </rPh>
    <rPh sb="3" eb="4">
      <t>ニン</t>
    </rPh>
    <rPh sb="6" eb="7">
      <t>ジョウ</t>
    </rPh>
    <phoneticPr fontId="15"/>
  </si>
  <si>
    <t>記</t>
    <rPh sb="0" eb="1">
      <t>キ</t>
    </rPh>
    <phoneticPr fontId="15"/>
  </si>
  <si>
    <t>１　代理人</t>
    <rPh sb="2" eb="5">
      <t>ダイリニン</t>
    </rPh>
    <phoneticPr fontId="15"/>
  </si>
  <si>
    <t>郵便番号</t>
    <rPh sb="0" eb="4">
      <t>ユウビンバンゴウ</t>
    </rPh>
    <phoneticPr fontId="15"/>
  </si>
  <si>
    <t>住所</t>
    <rPh sb="0" eb="2">
      <t>ジュウショ</t>
    </rPh>
    <phoneticPr fontId="15"/>
  </si>
  <si>
    <t>(商号等ｶﾅ)</t>
    <rPh sb="1" eb="4">
      <t>ショウゴウトウ</t>
    </rPh>
    <phoneticPr fontId="15"/>
  </si>
  <si>
    <t>商号等</t>
    <rPh sb="0" eb="1">
      <t>ショウ</t>
    </rPh>
    <rPh sb="1" eb="2">
      <t>ゴウ</t>
    </rPh>
    <rPh sb="2" eb="3">
      <t>トウ</t>
    </rPh>
    <phoneticPr fontId="15"/>
  </si>
  <si>
    <t>代表者職氏名</t>
    <rPh sb="0" eb="3">
      <t>ダイヒョウシャ</t>
    </rPh>
    <rPh sb="3" eb="4">
      <t>ショク</t>
    </rPh>
    <rPh sb="4" eb="6">
      <t>シメイ</t>
    </rPh>
    <phoneticPr fontId="15"/>
  </si>
  <si>
    <t>商号等</t>
    <rPh sb="0" eb="2">
      <t>ショウゴウ</t>
    </rPh>
    <rPh sb="2" eb="3">
      <t>トウ</t>
    </rPh>
    <phoneticPr fontId="15"/>
  </si>
  <si>
    <t>委任者（請求者）</t>
    <rPh sb="0" eb="3">
      <t>イニンシャ</t>
    </rPh>
    <rPh sb="4" eb="7">
      <t>セイキュウシャ</t>
    </rPh>
    <phoneticPr fontId="15"/>
  </si>
  <si>
    <t>市確認用</t>
    <rPh sb="0" eb="1">
      <t>シ</t>
    </rPh>
    <rPh sb="1" eb="3">
      <t>カクニン</t>
    </rPh>
    <rPh sb="3" eb="4">
      <t>ヨウ</t>
    </rPh>
    <phoneticPr fontId="4"/>
  </si>
  <si>
    <t>㉑</t>
  </si>
  <si>
    <t>相談（者）、相談（児）</t>
    <phoneticPr fontId="4"/>
  </si>
  <si>
    <t>訪問系施設（障がい）</t>
    <phoneticPr fontId="4"/>
  </si>
  <si>
    <t>㉑</t>
    <phoneticPr fontId="4"/>
  </si>
  <si>
    <t>⑳</t>
  </si>
  <si>
    <t>36人以上</t>
    <rPh sb="2" eb="3">
      <t>ニン</t>
    </rPh>
    <rPh sb="3" eb="5">
      <t>イジョウ</t>
    </rPh>
    <phoneticPr fontId="3"/>
  </si>
  <si>
    <t>⑳</t>
    <phoneticPr fontId="4"/>
  </si>
  <si>
    <t>⑲</t>
  </si>
  <si>
    <t>35人以下</t>
    <rPh sb="2" eb="3">
      <t>ニン</t>
    </rPh>
    <rPh sb="3" eb="5">
      <t>イカ</t>
    </rPh>
    <phoneticPr fontId="3"/>
  </si>
  <si>
    <t>生活介護、自立訓練、就労移行、就労Ａ、就労Ｂ、児童発達支援、放課後デイ、保育所訪問、地域活動</t>
    <phoneticPr fontId="4"/>
  </si>
  <si>
    <t>通所系施設（障がい）</t>
    <phoneticPr fontId="4"/>
  </si>
  <si>
    <t>⑲</t>
    <phoneticPr fontId="4"/>
  </si>
  <si>
    <t>⑱</t>
  </si>
  <si>
    <t>90人以上</t>
    <rPh sb="2" eb="3">
      <t>ニン</t>
    </rPh>
    <rPh sb="3" eb="5">
      <t>イジョウ</t>
    </rPh>
    <phoneticPr fontId="3"/>
  </si>
  <si>
    <t>⑱</t>
    <phoneticPr fontId="4"/>
  </si>
  <si>
    <t>⑰</t>
  </si>
  <si>
    <t>70人～89人</t>
    <rPh sb="2" eb="3">
      <t>ニン</t>
    </rPh>
    <rPh sb="6" eb="7">
      <t>ニン</t>
    </rPh>
    <phoneticPr fontId="3"/>
  </si>
  <si>
    <t>⑰</t>
    <phoneticPr fontId="4"/>
  </si>
  <si>
    <t>⑯</t>
  </si>
  <si>
    <t>40人～69人</t>
    <rPh sb="2" eb="3">
      <t>ニン</t>
    </rPh>
    <rPh sb="6" eb="7">
      <t>ニン</t>
    </rPh>
    <phoneticPr fontId="3"/>
  </si>
  <si>
    <t>⑯</t>
    <phoneticPr fontId="4"/>
  </si>
  <si>
    <t>⑮</t>
  </si>
  <si>
    <t>20人～39人</t>
    <rPh sb="2" eb="3">
      <t>ニン</t>
    </rPh>
    <rPh sb="6" eb="7">
      <t>ニン</t>
    </rPh>
    <phoneticPr fontId="3"/>
  </si>
  <si>
    <t>⑮</t>
    <phoneticPr fontId="4"/>
  </si>
  <si>
    <t>⑭</t>
  </si>
  <si>
    <t>19人以下</t>
    <rPh sb="2" eb="5">
      <t>ニンイカ</t>
    </rPh>
    <phoneticPr fontId="3"/>
  </si>
  <si>
    <t>GH、施設、短期入所</t>
    <phoneticPr fontId="4"/>
  </si>
  <si>
    <t>入所系施設（障がい）</t>
    <phoneticPr fontId="4"/>
  </si>
  <si>
    <t>障がい福祉サービス事業所</t>
    <rPh sb="0" eb="1">
      <t>ショウ</t>
    </rPh>
    <rPh sb="3" eb="5">
      <t>フクシ</t>
    </rPh>
    <rPh sb="9" eb="12">
      <t>ジギョウショ</t>
    </rPh>
    <phoneticPr fontId="4"/>
  </si>
  <si>
    <t>⑭</t>
    <phoneticPr fontId="4"/>
  </si>
  <si>
    <t>⑬</t>
  </si>
  <si>
    <t>訪問系施設（高齢）</t>
    <phoneticPr fontId="4"/>
  </si>
  <si>
    <t>⑬</t>
    <phoneticPr fontId="4"/>
  </si>
  <si>
    <t>⑫</t>
  </si>
  <si>
    <t>⑫</t>
    <phoneticPr fontId="4"/>
  </si>
  <si>
    <t>⑪</t>
  </si>
  <si>
    <t>通所系施設（高齢）</t>
    <phoneticPr fontId="4"/>
  </si>
  <si>
    <t>⑪</t>
    <phoneticPr fontId="4"/>
  </si>
  <si>
    <t>⑩</t>
  </si>
  <si>
    <t>⑩</t>
    <phoneticPr fontId="4"/>
  </si>
  <si>
    <t>⑨</t>
  </si>
  <si>
    <t>⑨</t>
    <phoneticPr fontId="4"/>
  </si>
  <si>
    <t>⑧</t>
  </si>
  <si>
    <t>⑧</t>
    <phoneticPr fontId="4"/>
  </si>
  <si>
    <t>⑦</t>
  </si>
  <si>
    <t>⑦</t>
    <phoneticPr fontId="4"/>
  </si>
  <si>
    <t>⑥</t>
  </si>
  <si>
    <t>入所系施設（有料老人ホーム）</t>
    <phoneticPr fontId="4"/>
  </si>
  <si>
    <t>⑥</t>
    <phoneticPr fontId="4"/>
  </si>
  <si>
    <t>⑤</t>
  </si>
  <si>
    <t>⑤</t>
    <phoneticPr fontId="4"/>
  </si>
  <si>
    <t>④</t>
  </si>
  <si>
    <t>④</t>
    <phoneticPr fontId="4"/>
  </si>
  <si>
    <t>③</t>
  </si>
  <si>
    <t>③</t>
    <phoneticPr fontId="4"/>
  </si>
  <si>
    <t>②</t>
  </si>
  <si>
    <t>②</t>
    <phoneticPr fontId="4"/>
  </si>
  <si>
    <t>①</t>
  </si>
  <si>
    <t>入所系施設（高齢）</t>
  </si>
  <si>
    <t>高齢者施設等</t>
    <rPh sb="0" eb="3">
      <t>コウレイシャ</t>
    </rPh>
    <rPh sb="3" eb="5">
      <t>シセツ</t>
    </rPh>
    <rPh sb="5" eb="6">
      <t>トウ</t>
    </rPh>
    <phoneticPr fontId="4"/>
  </si>
  <si>
    <t>①</t>
    <phoneticPr fontId="4"/>
  </si>
  <si>
    <t>№</t>
  </si>
  <si>
    <t>施設区分</t>
    <rPh sb="0" eb="2">
      <t>シセツ</t>
    </rPh>
    <rPh sb="2" eb="4">
      <t>クブン</t>
    </rPh>
    <phoneticPr fontId="4"/>
  </si>
  <si>
    <t>施設名</t>
    <rPh sb="0" eb="2">
      <t>シセツ</t>
    </rPh>
    <rPh sb="2" eb="3">
      <t>メイ</t>
    </rPh>
    <phoneticPr fontId="4"/>
  </si>
  <si>
    <t>種別</t>
    <rPh sb="0" eb="2">
      <t>シュベツ</t>
    </rPh>
    <phoneticPr fontId="4"/>
  </si>
  <si>
    <t>物価高騰対策支援金一覧表</t>
    <rPh sb="0" eb="2">
      <t>ブッカ</t>
    </rPh>
    <rPh sb="2" eb="4">
      <t>コウトウ</t>
    </rPh>
    <rPh sb="4" eb="6">
      <t>タイサク</t>
    </rPh>
    <rPh sb="6" eb="8">
      <t>シエン</t>
    </rPh>
    <rPh sb="8" eb="9">
      <t>キン</t>
    </rPh>
    <rPh sb="9" eb="11">
      <t>イチラン</t>
    </rPh>
    <rPh sb="11" eb="12">
      <t>ヒョウ</t>
    </rPh>
    <phoneticPr fontId="4"/>
  </si>
  <si>
    <t>市確認用番号検索</t>
    <rPh sb="0" eb="1">
      <t>シ</t>
    </rPh>
    <rPh sb="1" eb="3">
      <t>カクニン</t>
    </rPh>
    <rPh sb="3" eb="4">
      <t>ヨウ</t>
    </rPh>
    <rPh sb="4" eb="6">
      <t>バンゴウ</t>
    </rPh>
    <rPh sb="6" eb="8">
      <t>ケンサク</t>
    </rPh>
    <phoneticPr fontId="4"/>
  </si>
  <si>
    <t>高齢者施設</t>
    <phoneticPr fontId="4"/>
  </si>
  <si>
    <t>障がい福祉施設</t>
    <rPh sb="0" eb="1">
      <t>ショウ</t>
    </rPh>
    <rPh sb="3" eb="5">
      <t>フクシ</t>
    </rPh>
    <rPh sb="5" eb="7">
      <t>シセツ</t>
    </rPh>
    <phoneticPr fontId="4"/>
  </si>
  <si>
    <t>高齢者施設等</t>
    <phoneticPr fontId="4"/>
  </si>
  <si>
    <t>区分</t>
    <rPh sb="0" eb="2">
      <t>クブン</t>
    </rPh>
    <phoneticPr fontId="4"/>
  </si>
  <si>
    <t>タイトル</t>
    <phoneticPr fontId="4"/>
  </si>
  <si>
    <t>申請書種別</t>
    <rPh sb="0" eb="3">
      <t>シンセイショ</t>
    </rPh>
    <rPh sb="3" eb="5">
      <t>シュベツ</t>
    </rPh>
    <phoneticPr fontId="4"/>
  </si>
  <si>
    <t>支援金名</t>
    <rPh sb="0" eb="3">
      <t>シエンキン</t>
    </rPh>
    <rPh sb="3" eb="4">
      <t>メイ</t>
    </rPh>
    <phoneticPr fontId="4"/>
  </si>
  <si>
    <t>委任状</t>
    <rPh sb="0" eb="3">
      <t>イニンジョウ</t>
    </rPh>
    <phoneticPr fontId="4"/>
  </si>
  <si>
    <t>障害福祉サービス事業所等</t>
    <rPh sb="0" eb="2">
      <t>ショウガイ</t>
    </rPh>
    <rPh sb="2" eb="4">
      <t>フクシ</t>
    </rPh>
    <rPh sb="8" eb="11">
      <t>ジギョウショ</t>
    </rPh>
    <rPh sb="11" eb="12">
      <t>トウ</t>
    </rPh>
    <phoneticPr fontId="4"/>
  </si>
  <si>
    <t>令和４年度八代市障害福祉サービス事業所等物価高騰対策支援金</t>
    <rPh sb="8" eb="10">
      <t>ショウガイ</t>
    </rPh>
    <rPh sb="10" eb="12">
      <t>フクシ</t>
    </rPh>
    <rPh sb="16" eb="19">
      <t>ジギョウショ</t>
    </rPh>
    <rPh sb="19" eb="20">
      <t>トウ</t>
    </rPh>
    <phoneticPr fontId="4"/>
  </si>
  <si>
    <r>
      <t>※口座名義が申請者と異なる場合は、別途「</t>
    </r>
    <r>
      <rPr>
        <b/>
        <u/>
        <sz val="12"/>
        <color rgb="FFFF0000"/>
        <rFont val="HG丸ｺﾞｼｯｸM-PRO"/>
        <family val="3"/>
        <charset val="128"/>
      </rPr>
      <t>委任状</t>
    </r>
    <r>
      <rPr>
        <sz val="12"/>
        <color theme="1"/>
        <rFont val="HG丸ｺﾞｼｯｸM-PRO"/>
        <family val="3"/>
        <charset val="128"/>
      </rPr>
      <t>」の提出が必要です。</t>
    </r>
    <phoneticPr fontId="4"/>
  </si>
  <si>
    <t>委任状の提出有無</t>
    <phoneticPr fontId="4"/>
  </si>
  <si>
    <t>１　支援金申請金額</t>
    <phoneticPr fontId="4"/>
  </si>
  <si>
    <t>２　対象事業所</t>
    <phoneticPr fontId="4"/>
  </si>
  <si>
    <t>４　振込先口座</t>
    <phoneticPr fontId="4"/>
  </si>
  <si>
    <t>要領</t>
    <phoneticPr fontId="4"/>
  </si>
  <si>
    <t>　八代市障害福祉サービス事業所等物価高騰対策支援金交付要領第５条</t>
    <rPh sb="4" eb="6">
      <t>ショウガイ</t>
    </rPh>
    <rPh sb="6" eb="8">
      <t>フクシ</t>
    </rPh>
    <rPh sb="12" eb="15">
      <t>ジギョウショ</t>
    </rPh>
    <rPh sb="15" eb="16">
      <t>トウ</t>
    </rPh>
    <rPh sb="16" eb="18">
      <t>ブッカ</t>
    </rPh>
    <rPh sb="25" eb="27">
      <t>コウフ</t>
    </rPh>
    <phoneticPr fontId="4"/>
  </si>
  <si>
    <t>介護老人福祉施設</t>
  </si>
  <si>
    <t>地域密着型介護老人福祉施設</t>
  </si>
  <si>
    <t>介護医療院</t>
  </si>
  <si>
    <t>介護療養型医療施設</t>
  </si>
  <si>
    <t>養護老人ホーム</t>
  </si>
  <si>
    <t>軽費老人ホーム</t>
  </si>
  <si>
    <t>通所介護</t>
  </si>
  <si>
    <t>地域密着型通所介護</t>
  </si>
  <si>
    <t>療養通所介護</t>
  </si>
  <si>
    <t>認知症対応型通所介護</t>
  </si>
  <si>
    <t>通所リハビリテーション（通リハ専有区画を有する）</t>
    <rPh sb="12" eb="13">
      <t>ツウ</t>
    </rPh>
    <rPh sb="15" eb="19">
      <t>センユウクカク</t>
    </rPh>
    <rPh sb="20" eb="21">
      <t>ユウ</t>
    </rPh>
    <phoneticPr fontId="2"/>
  </si>
  <si>
    <t>認知症対応型共同生活介護</t>
  </si>
  <si>
    <t>通所型サービスA（指定）</t>
    <phoneticPr fontId="2"/>
  </si>
  <si>
    <t>特定施設入居者生活介護</t>
    <rPh sb="0" eb="2">
      <t>トクテイ</t>
    </rPh>
    <rPh sb="2" eb="4">
      <t>シセツ</t>
    </rPh>
    <rPh sb="4" eb="7">
      <t>ニュウキョシャ</t>
    </rPh>
    <rPh sb="7" eb="9">
      <t>セイカツ</t>
    </rPh>
    <rPh sb="9" eb="11">
      <t>カイゴ</t>
    </rPh>
    <phoneticPr fontId="2"/>
  </si>
  <si>
    <t>小規模多機能型居宅介護</t>
  </si>
  <si>
    <t>地域密着型特定施設入居者生活介護</t>
    <rPh sb="5" eb="9">
      <t>トクテイシセツ</t>
    </rPh>
    <rPh sb="9" eb="12">
      <t>ニュウキョシャ</t>
    </rPh>
    <rPh sb="12" eb="16">
      <t>セイカツカイゴ</t>
    </rPh>
    <phoneticPr fontId="2"/>
  </si>
  <si>
    <t>看護小規模多機能型居宅介護</t>
  </si>
  <si>
    <t>短期入所生活介護（空床利用型を除く）</t>
    <rPh sb="9" eb="14">
      <t>クウショウリヨウガタ</t>
    </rPh>
    <rPh sb="15" eb="16">
      <t>ノゾ</t>
    </rPh>
    <phoneticPr fontId="2"/>
  </si>
  <si>
    <t>短期入所療養介護（空床利用型を除く）</t>
    <rPh sb="9" eb="11">
      <t>クウショウ</t>
    </rPh>
    <rPh sb="11" eb="14">
      <t>リヨウガタ</t>
    </rPh>
    <rPh sb="15" eb="16">
      <t>ノゾ</t>
    </rPh>
    <phoneticPr fontId="2"/>
  </si>
  <si>
    <t>訪問介護</t>
  </si>
  <si>
    <t>訪問入浴介護</t>
  </si>
  <si>
    <t>訪問看護（みなし指定除く）</t>
    <rPh sb="8" eb="10">
      <t>シテイ</t>
    </rPh>
    <rPh sb="10" eb="11">
      <t>ノゾ</t>
    </rPh>
    <phoneticPr fontId="2"/>
  </si>
  <si>
    <t>訪問リハビリテーション（みなし指定除く）</t>
    <rPh sb="15" eb="17">
      <t>シテイ</t>
    </rPh>
    <rPh sb="17" eb="18">
      <t>ノゾ</t>
    </rPh>
    <phoneticPr fontId="2"/>
  </si>
  <si>
    <t>定期巡回・随時対応型訪問介護看護</t>
  </si>
  <si>
    <t>居宅療養管理指導（みなし指定除く）</t>
    <rPh sb="0" eb="2">
      <t>キョタク</t>
    </rPh>
    <rPh sb="2" eb="4">
      <t>リョウヨウ</t>
    </rPh>
    <rPh sb="4" eb="6">
      <t>カンリ</t>
    </rPh>
    <rPh sb="6" eb="8">
      <t>シドウ</t>
    </rPh>
    <rPh sb="12" eb="14">
      <t>シテイ</t>
    </rPh>
    <rPh sb="14" eb="15">
      <t>ノゾ</t>
    </rPh>
    <phoneticPr fontId="2"/>
  </si>
  <si>
    <t>福祉用具貸与</t>
  </si>
  <si>
    <t>特定福祉用具販売（福祉用具貸与未実施のみ）</t>
    <rPh sb="0" eb="2">
      <t>トクテイ</t>
    </rPh>
    <rPh sb="2" eb="6">
      <t>フクシヨウグ</t>
    </rPh>
    <rPh sb="9" eb="11">
      <t>フクシ</t>
    </rPh>
    <rPh sb="11" eb="13">
      <t>ヨウグ</t>
    </rPh>
    <rPh sb="13" eb="15">
      <t>タイヨ</t>
    </rPh>
    <rPh sb="15" eb="18">
      <t>ミジッシ</t>
    </rPh>
    <phoneticPr fontId="2"/>
  </si>
  <si>
    <t>居宅介護支援</t>
    <phoneticPr fontId="2"/>
  </si>
  <si>
    <t>介護予防支援（居宅介護支援未実施のみ）</t>
    <rPh sb="0" eb="4">
      <t>カイゴヨボウ</t>
    </rPh>
    <rPh sb="4" eb="6">
      <t>シエン</t>
    </rPh>
    <rPh sb="7" eb="11">
      <t>キョタクカイゴ</t>
    </rPh>
    <rPh sb="11" eb="13">
      <t>シエン</t>
    </rPh>
    <rPh sb="13" eb="16">
      <t>ミジッシ</t>
    </rPh>
    <phoneticPr fontId="2"/>
  </si>
  <si>
    <t>訪問型サービスA（事業所指定）</t>
    <rPh sb="0" eb="3">
      <t>ホウモンガタ</t>
    </rPh>
    <rPh sb="9" eb="12">
      <t>ジギョウショ</t>
    </rPh>
    <rPh sb="12" eb="14">
      <t>シテイ</t>
    </rPh>
    <phoneticPr fontId="2"/>
  </si>
  <si>
    <t>介護老人福祉施設、地域密着型介護老人福祉施設、介護老人保健施設、介護医療院、介護療養型医療施設、短期入所生活介護事業所（空床型利用を除く。）、短期入所療養介護事業所（空床型利用を除く。）認知症対応型共同生活介護事業所、特定施設入居者生活介護事業所、地域密着型特定施設入居者生活介護事業所、養護老人ホーム又は軽費老人ホーム</t>
    <phoneticPr fontId="4"/>
  </si>
  <si>
    <t>有料老人ホーム（みなし有料老人ホームを含む。ただし、特定施設入居者生活介護事業又は地域密着型特定施設入居者生活介護事業の指定を受けている場合を除く。）</t>
    <phoneticPr fontId="4"/>
  </si>
  <si>
    <t>通所介護事業所、地域密着型通所介護事業所、療養型通所介護事業所、認知症対応型通所介護事業所、通所リハビリテーション事業所（当該事業所専有のスペースを有する場合に限る。）、小規模多機能型居宅介護事業所、看護小規模多機能型居宅介護事業所、通所型サービスＡ（事業所指定）</t>
    <phoneticPr fontId="4"/>
  </si>
  <si>
    <t>記名押印</t>
    <rPh sb="0" eb="2">
      <t>キメイ</t>
    </rPh>
    <rPh sb="2" eb="4">
      <t>オウイン</t>
    </rPh>
    <phoneticPr fontId="4"/>
  </si>
  <si>
    <t>↑「記名・押印」にされる場合は、「〇」を選択してください。（誓約書署名欄に法人名と代表者名が表示されます。）</t>
    <rPh sb="2" eb="4">
      <t>キメイ</t>
    </rPh>
    <rPh sb="5" eb="7">
      <t>オウイン</t>
    </rPh>
    <rPh sb="12" eb="14">
      <t>バアイ</t>
    </rPh>
    <rPh sb="20" eb="22">
      <t>センタク</t>
    </rPh>
    <rPh sb="30" eb="33">
      <t>セイヤクショ</t>
    </rPh>
    <rPh sb="33" eb="35">
      <t>ショメイ</t>
    </rPh>
    <rPh sb="35" eb="36">
      <t>ラン</t>
    </rPh>
    <rPh sb="37" eb="39">
      <t>ホウジン</t>
    </rPh>
    <rPh sb="39" eb="40">
      <t>メイ</t>
    </rPh>
    <rPh sb="41" eb="44">
      <t>ダイヒョウシャ</t>
    </rPh>
    <rPh sb="44" eb="45">
      <t>メイ</t>
    </rPh>
    <rPh sb="46" eb="48">
      <t>ヒョウジ</t>
    </rPh>
    <phoneticPr fontId="4"/>
  </si>
  <si>
    <t>訪問介護事業所、訪問入浴介護事業所、訪問看護事業所（みなし指定を除く。）、訪問リハビリテーション事業所（みなし指定を除く。）、居宅療養管理指導事業所（みなし指定を除く。）、定期巡回・随時対応型訪問介護看護事業所、夜間対応型訪問介護事業所、福祉用具貸与事業所、特定福祉用具販売事業所、居宅介護支援事業所、介護予防支援事業所又は訪問型サービスＡ（事業所指定）</t>
    <phoneticPr fontId="4"/>
  </si>
  <si>
    <t>　様式第１号（第４条関係）</t>
    <rPh sb="1" eb="3">
      <t>ヨウシキ</t>
    </rPh>
    <rPh sb="3" eb="4">
      <t>ダイ</t>
    </rPh>
    <rPh sb="5" eb="6">
      <t>ゴウ</t>
    </rPh>
    <rPh sb="7" eb="8">
      <t>ダイ</t>
    </rPh>
    <rPh sb="9" eb="10">
      <t>ジョウ</t>
    </rPh>
    <rPh sb="10" eb="12">
      <t>カンケイ</t>
    </rPh>
    <phoneticPr fontId="4"/>
  </si>
  <si>
    <t>３　誓約・同意事項（※署名又は記名押印が必要です）</t>
    <rPh sb="15" eb="17">
      <t>キメイ</t>
    </rPh>
    <phoneticPr fontId="4"/>
  </si>
  <si>
    <t>社会福祉法人　氷川介護会</t>
    <rPh sb="0" eb="2">
      <t>シャカイ</t>
    </rPh>
    <rPh sb="2" eb="4">
      <t>フクシ</t>
    </rPh>
    <rPh sb="4" eb="6">
      <t>ホウジン</t>
    </rPh>
    <rPh sb="7" eb="9">
      <t>ヒカワ</t>
    </rPh>
    <rPh sb="9" eb="11">
      <t>カイゴ</t>
    </rPh>
    <rPh sb="11" eb="12">
      <t>カイ</t>
    </rPh>
    <phoneticPr fontId="4"/>
  </si>
  <si>
    <t>869-4814</t>
    <phoneticPr fontId="4"/>
  </si>
  <si>
    <t>八代郡氷川町島地642番地　役場１階</t>
    <rPh sb="0" eb="2">
      <t>ヤツシロ</t>
    </rPh>
    <rPh sb="2" eb="3">
      <t>グン</t>
    </rPh>
    <rPh sb="3" eb="6">
      <t>ヒカワチョウ</t>
    </rPh>
    <rPh sb="6" eb="7">
      <t>シマ</t>
    </rPh>
    <rPh sb="7" eb="8">
      <t>チ</t>
    </rPh>
    <rPh sb="11" eb="13">
      <t>バンチ</t>
    </rPh>
    <rPh sb="14" eb="16">
      <t>ヤクバ</t>
    </rPh>
    <rPh sb="17" eb="18">
      <t>カイ</t>
    </rPh>
    <phoneticPr fontId="4"/>
  </si>
  <si>
    <t>氷川　太郎</t>
    <rPh sb="0" eb="2">
      <t>ヒカワ</t>
    </rPh>
    <rPh sb="3" eb="5">
      <t>タロウ</t>
    </rPh>
    <phoneticPr fontId="4"/>
  </si>
  <si>
    <t>氷川　次郎</t>
    <rPh sb="0" eb="2">
      <t>ヒカワ</t>
    </rPh>
    <rPh sb="3" eb="5">
      <t>ジロウ</t>
    </rPh>
    <phoneticPr fontId="4"/>
  </si>
  <si>
    <t>○○○＠○○○○.lg.jp</t>
    <phoneticPr fontId="4"/>
  </si>
  <si>
    <t>氷川</t>
    <rPh sb="0" eb="2">
      <t>ヒカワ</t>
    </rPh>
    <phoneticPr fontId="4"/>
  </si>
  <si>
    <t>ｼｬｶｲﾌｸｼﾎｳｼﾞﾝ ﾋｶﾜｶｲｺﾞｶｲ ﾋｶﾜｴﾝ ｼｾﾂﾁｮｳ ﾋｶﾜｻﾌﾞﾛｳ</t>
    <phoneticPr fontId="4"/>
  </si>
  <si>
    <t>社会福祉法人　氷川介護会
氷川園　施設長　氷川三郎</t>
    <rPh sb="0" eb="2">
      <t>シャカイ</t>
    </rPh>
    <rPh sb="2" eb="4">
      <t>フクシ</t>
    </rPh>
    <rPh sb="4" eb="6">
      <t>ホウジン</t>
    </rPh>
    <rPh sb="7" eb="9">
      <t>ヒカワ</t>
    </rPh>
    <rPh sb="9" eb="11">
      <t>カイゴ</t>
    </rPh>
    <rPh sb="11" eb="12">
      <t>カイ</t>
    </rPh>
    <rPh sb="13" eb="15">
      <t>ヒカワ</t>
    </rPh>
    <rPh sb="15" eb="16">
      <t>エン</t>
    </rPh>
    <rPh sb="17" eb="19">
      <t>シセツ</t>
    </rPh>
    <rPh sb="19" eb="20">
      <t>チョウ</t>
    </rPh>
    <rPh sb="21" eb="23">
      <t>ヒカワ</t>
    </rPh>
    <rPh sb="23" eb="25">
      <t>サブロウ</t>
    </rPh>
    <phoneticPr fontId="4"/>
  </si>
  <si>
    <t>　氷川町長　藤 本　一 臣　様</t>
    <rPh sb="1" eb="4">
      <t>ヒカワチョウ</t>
    </rPh>
    <rPh sb="4" eb="5">
      <t>チョウ</t>
    </rPh>
    <rPh sb="6" eb="7">
      <t>フジ</t>
    </rPh>
    <rPh sb="8" eb="9">
      <t>ホン</t>
    </rPh>
    <rPh sb="10" eb="11">
      <t>イチ</t>
    </rPh>
    <rPh sb="12" eb="13">
      <t>オミ</t>
    </rPh>
    <rPh sb="14" eb="15">
      <t>サマ</t>
    </rPh>
    <phoneticPr fontId="4"/>
  </si>
  <si>
    <t>対象事業所は、令和５年１月１日から令和５年９月３０日までの間に運営実態があり、物価高騰の影響を受けて費用が増加しています。また、この支援制度を利用しても、なお費用の増加分に足りません。</t>
    <rPh sb="0" eb="2">
      <t>タイショウ</t>
    </rPh>
    <rPh sb="2" eb="5">
      <t>ジギョウショ</t>
    </rPh>
    <rPh sb="7" eb="9">
      <t>レイワ</t>
    </rPh>
    <rPh sb="10" eb="11">
      <t>ネン</t>
    </rPh>
    <rPh sb="12" eb="13">
      <t>ガツ</t>
    </rPh>
    <rPh sb="14" eb="15">
      <t>ニチ</t>
    </rPh>
    <rPh sb="17" eb="19">
      <t>レイワ</t>
    </rPh>
    <rPh sb="20" eb="21">
      <t>ネン</t>
    </rPh>
    <rPh sb="22" eb="23">
      <t>ガツ</t>
    </rPh>
    <rPh sb="25" eb="26">
      <t>ニチ</t>
    </rPh>
    <rPh sb="29" eb="30">
      <t>カン</t>
    </rPh>
    <rPh sb="31" eb="33">
      <t>ウンエイ</t>
    </rPh>
    <rPh sb="33" eb="35">
      <t>ジッタイ</t>
    </rPh>
    <rPh sb="39" eb="41">
      <t>ブッカ</t>
    </rPh>
    <rPh sb="41" eb="43">
      <t>コウトウ</t>
    </rPh>
    <rPh sb="44" eb="46">
      <t>エイキョウ</t>
    </rPh>
    <rPh sb="47" eb="48">
      <t>ウ</t>
    </rPh>
    <rPh sb="50" eb="52">
      <t>ヒヨウ</t>
    </rPh>
    <rPh sb="53" eb="55">
      <t>ゾウカ</t>
    </rPh>
    <rPh sb="66" eb="68">
      <t>シエン</t>
    </rPh>
    <rPh sb="68" eb="70">
      <t>セイド</t>
    </rPh>
    <rPh sb="71" eb="73">
      <t>リヨウ</t>
    </rPh>
    <rPh sb="79" eb="81">
      <t>ヒヨウ</t>
    </rPh>
    <rPh sb="82" eb="84">
      <t>ゾウカ</t>
    </rPh>
    <rPh sb="84" eb="85">
      <t>ブン</t>
    </rPh>
    <rPh sb="86" eb="87">
      <t>タ</t>
    </rPh>
    <phoneticPr fontId="4"/>
  </si>
  <si>
    <t>代表者、役員又は使用人その他の従業員等が、氷川町暴力団排除条例（平成２３年氷川町条例第９号）に規定する暴力団員等に該当しません。</t>
    <rPh sb="21" eb="24">
      <t>ヒカワチョウ</t>
    </rPh>
    <rPh sb="37" eb="40">
      <t>ヒカワチョウ</t>
    </rPh>
    <phoneticPr fontId="4"/>
  </si>
  <si>
    <t>氷川町から報告、調査等の求めがあった場合は、これに応じます。</t>
    <rPh sb="0" eb="3">
      <t>ヒカワチョウ</t>
    </rPh>
    <phoneticPr fontId="4"/>
  </si>
  <si>
    <t>氷川町が許認可等の確認のため、関係機関に照会することに同意します。</t>
    <rPh sb="0" eb="3">
      <t>ヒカワチョウ</t>
    </rPh>
    <phoneticPr fontId="4"/>
  </si>
  <si>
    <t>５　振込先口座が確認できる通帳の写し</t>
    <phoneticPr fontId="4"/>
  </si>
  <si>
    <t>通常規模型</t>
    <rPh sb="0" eb="2">
      <t>ツウジョウ</t>
    </rPh>
    <rPh sb="2" eb="4">
      <t>キボ</t>
    </rPh>
    <rPh sb="4" eb="5">
      <t>ガタ</t>
    </rPh>
    <phoneticPr fontId="3"/>
  </si>
  <si>
    <t>大規模型</t>
    <rPh sb="0" eb="3">
      <t>ダイキボ</t>
    </rPh>
    <rPh sb="3" eb="4">
      <t>ガタ</t>
    </rPh>
    <phoneticPr fontId="3"/>
  </si>
  <si>
    <t>大規模型</t>
    <rPh sb="0" eb="3">
      <t>ダイキボ</t>
    </rPh>
    <rPh sb="3" eb="4">
      <t>ガタ</t>
    </rPh>
    <phoneticPr fontId="4"/>
  </si>
  <si>
    <t>通常規模型</t>
    <rPh sb="0" eb="2">
      <t>ツウジョウ</t>
    </rPh>
    <rPh sb="2" eb="4">
      <t>キボ</t>
    </rPh>
    <rPh sb="4" eb="5">
      <t>ガタ</t>
    </rPh>
    <phoneticPr fontId="4"/>
  </si>
  <si>
    <t>　氷川町高齢者施設等物価高騰対策支援金交付要綱第４条</t>
    <rPh sb="1" eb="4">
      <t>ヒカワチョウ</t>
    </rPh>
    <rPh sb="19" eb="21">
      <t>コウフ</t>
    </rPh>
    <rPh sb="21" eb="23">
      <t>ヨウコウ</t>
    </rPh>
    <phoneticPr fontId="4"/>
  </si>
  <si>
    <t>申請者は、交付要綱第２条に規定する交付対象者の要件を満たしています。</t>
    <rPh sb="0" eb="3">
      <t>シンセイシャ</t>
    </rPh>
    <rPh sb="5" eb="7">
      <t>コウフ</t>
    </rPh>
    <rPh sb="7" eb="9">
      <t>ヨウコウ</t>
    </rPh>
    <rPh sb="9" eb="10">
      <t>ダイ</t>
    </rPh>
    <rPh sb="11" eb="12">
      <t>ジョウ</t>
    </rPh>
    <rPh sb="13" eb="15">
      <t>キテイ</t>
    </rPh>
    <rPh sb="17" eb="19">
      <t>コウフ</t>
    </rPh>
    <rPh sb="19" eb="21">
      <t>タイショウ</t>
    </rPh>
    <rPh sb="21" eb="22">
      <t>シャ</t>
    </rPh>
    <rPh sb="23" eb="25">
      <t>ヨウケン</t>
    </rPh>
    <rPh sb="26" eb="27">
      <t>ミ</t>
    </rPh>
    <phoneticPr fontId="4"/>
  </si>
  <si>
    <t>要綱第８条第１項の規定により、交付決定の取消しに係る部分に関し、既に交付された支援金の返還を命じられた場合は、定められた期限までに返還します。</t>
    <rPh sb="0" eb="2">
      <t>ヨウコウ</t>
    </rPh>
    <rPh sb="2" eb="3">
      <t>ダイ</t>
    </rPh>
    <rPh sb="5" eb="6">
      <t>ダイ</t>
    </rPh>
    <rPh sb="7" eb="8">
      <t>コウ</t>
    </rPh>
    <phoneticPr fontId="4"/>
  </si>
  <si>
    <t>　</t>
    <phoneticPr fontId="4"/>
  </si>
  <si>
    <t>㊞</t>
    <phoneticPr fontId="4"/>
  </si>
  <si>
    <t>㊞</t>
    <phoneticPr fontId="4"/>
  </si>
  <si>
    <t>氷川町高齢者施設等物価高騰対策支援金</t>
    <rPh sb="0" eb="3">
      <t>ヒカワチョウ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</si>
</sst>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等&quot;&quot;事&quot;&quot;業&quot;&quot;者&quot;&quot;用&quot;"/>
    <numFmt numFmtId="178" formatCode="&quot;¥&quot;#,##0_);[Red]\(&quot;¥&quot;#,##0\)"/>
    <numFmt numFmtId="179" formatCode="&quot;〒&quot;@"/>
  </numFmts>
  <fonts count="25"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6"/>
      <name val="游ゴシック"/>
      <family val="2"/>
      <charset val="128"/>
      <scheme val="minor"/>
    </font>
    <font>
      <sz val="12"/>
      <color theme="1"/>
      <name val="HG丸ｺﾞｼｯｸM-PRO"/>
      <family val="3"/>
      <charset val="128"/>
    </font>
    <font>
      <sz val="12"/>
      <name val="HG丸ｺﾞｼｯｸM-PRO"/>
      <family val="3"/>
      <charset val="128"/>
    </font>
    <font>
      <sz val="14"/>
      <color theme="1"/>
      <name val="HG丸ｺﾞｼｯｸM-PRO"/>
      <family val="3"/>
      <charset val="128"/>
    </font>
    <font>
      <sz val="16"/>
      <color theme="1"/>
      <name val="HG丸ｺﾞｼｯｸM-PRO"/>
      <family val="3"/>
      <charset val="128"/>
    </font>
    <font>
      <sz val="12"/>
      <color theme="1"/>
      <name val="ＭＳ 明朝"/>
      <family val="1"/>
      <charset val="128"/>
    </font>
    <font>
      <sz val="14"/>
      <color theme="1"/>
      <name val="ＭＳ 明朝"/>
      <family val="1"/>
      <charset val="128"/>
    </font>
    <font>
      <sz val="24"/>
      <color theme="1"/>
      <name val="ＭＳ 明朝"/>
      <family val="1"/>
      <charset val="128"/>
    </font>
    <font>
      <sz val="13"/>
      <color theme="1"/>
      <name val="ＭＳ 明朝"/>
      <family val="1"/>
      <charset val="128"/>
    </font>
    <font>
      <b/>
      <sz val="11"/>
      <color rgb="FFFA7D00"/>
      <name val="游ゴシック"/>
      <family val="2"/>
      <charset val="128"/>
      <scheme val="minor"/>
    </font>
    <font>
      <u/>
      <sz val="12"/>
      <color theme="1"/>
      <name val="ＭＳ 明朝"/>
      <family val="1"/>
      <charset val="128"/>
    </font>
    <font>
      <sz val="6"/>
      <name val="ＭＳ ゴシック"/>
      <family val="2"/>
      <charset val="128"/>
    </font>
    <font>
      <sz val="11"/>
      <color theme="1"/>
      <name val="ＭＳ 明朝"/>
      <family val="1"/>
      <charset val="128"/>
    </font>
    <font>
      <sz val="8"/>
      <color theme="1"/>
      <name val="ＭＳ 明朝"/>
      <family val="1"/>
      <charset val="128"/>
    </font>
    <font>
      <b/>
      <sz val="12"/>
      <color indexed="81"/>
      <name val="メイリオ"/>
      <family val="3"/>
      <charset val="128"/>
    </font>
    <font>
      <b/>
      <sz val="11"/>
      <color indexed="81"/>
      <name val="メイリオ"/>
      <family val="3"/>
      <charset val="128"/>
    </font>
    <font>
      <sz val="11"/>
      <color theme="1"/>
      <name val="メイリオ"/>
      <family val="3"/>
      <charset val="128"/>
    </font>
    <font>
      <sz val="12"/>
      <color theme="1"/>
      <name val="メイリオ"/>
      <family val="3"/>
      <charset val="128"/>
    </font>
    <font>
      <sz val="9"/>
      <color theme="1"/>
      <name val="メイリオ"/>
      <family val="3"/>
      <charset val="128"/>
    </font>
    <font>
      <b/>
      <sz val="14"/>
      <color theme="1"/>
      <name val="メイリオ"/>
      <family val="3"/>
      <charset val="128"/>
    </font>
    <font>
      <b/>
      <u/>
      <sz val="12"/>
      <color rgb="FFFF0000"/>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62">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style="medium">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2">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1" xfId="0" applyBorder="1">
      <alignment vertical="center"/>
    </xf>
    <xf numFmtId="38" fontId="0" fillId="0" borderId="4" xfId="1" applyFont="1" applyFill="1" applyBorder="1">
      <alignment vertical="center"/>
    </xf>
    <xf numFmtId="38" fontId="0" fillId="0" borderId="5" xfId="1" applyFont="1" applyFill="1" applyBorder="1">
      <alignment vertical="center"/>
    </xf>
    <xf numFmtId="38" fontId="0" fillId="0" borderId="2" xfId="1" applyFont="1" applyFill="1" applyBorder="1">
      <alignment vertical="center"/>
    </xf>
    <xf numFmtId="0" fontId="5" fillId="0" borderId="0" xfId="0" applyFont="1">
      <alignment vertical="center"/>
    </xf>
    <xf numFmtId="0" fontId="5" fillId="0" borderId="0" xfId="0" applyFont="1" applyAlignment="1">
      <alignment horizontal="center" vertical="center"/>
    </xf>
    <xf numFmtId="0" fontId="0" fillId="2" borderId="6" xfId="0" applyFill="1" applyBorder="1" applyAlignment="1">
      <alignment horizontal="center" vertical="center"/>
    </xf>
    <xf numFmtId="0" fontId="0" fillId="0" borderId="6" xfId="0" applyBorder="1">
      <alignment vertical="center"/>
    </xf>
    <xf numFmtId="38" fontId="0" fillId="0" borderId="6" xfId="0" applyNumberFormat="1" applyBorder="1">
      <alignment vertical="center"/>
    </xf>
    <xf numFmtId="0" fontId="0" fillId="2" borderId="6" xfId="0" applyFill="1" applyBorder="1">
      <alignment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alignment vertical="center" wrapText="1"/>
    </xf>
    <xf numFmtId="0" fontId="9" fillId="0" borderId="49" xfId="0" applyFont="1" applyBorder="1">
      <alignment vertical="center"/>
    </xf>
    <xf numFmtId="0" fontId="9" fillId="2" borderId="6" xfId="0" applyFont="1" applyFill="1" applyBorder="1">
      <alignment vertical="center"/>
    </xf>
    <xf numFmtId="0" fontId="9" fillId="0" borderId="6" xfId="0" applyFont="1" applyBorder="1" applyAlignment="1">
      <alignment horizontal="center" vertical="center"/>
    </xf>
    <xf numFmtId="0" fontId="9" fillId="0" borderId="8" xfId="0" applyFont="1" applyBorder="1" applyAlignment="1">
      <alignment horizontal="center" vertical="center" shrinkToFit="1"/>
    </xf>
    <xf numFmtId="0" fontId="9" fillId="0" borderId="39" xfId="0" applyFont="1" applyBorder="1" applyAlignment="1">
      <alignment vertical="center" wrapText="1"/>
    </xf>
    <xf numFmtId="0" fontId="9" fillId="0" borderId="30" xfId="0" applyFont="1" applyBorder="1">
      <alignment vertical="center"/>
    </xf>
    <xf numFmtId="0" fontId="9" fillId="0" borderId="31" xfId="0" applyFont="1" applyBorder="1" applyAlignment="1">
      <alignment vertical="center" wrapText="1"/>
    </xf>
    <xf numFmtId="0" fontId="9" fillId="0" borderId="31" xfId="0" applyFont="1" applyBorder="1">
      <alignment vertical="center"/>
    </xf>
    <xf numFmtId="0" fontId="9" fillId="0" borderId="30" xfId="0" applyFont="1" applyBorder="1" applyAlignment="1"/>
    <xf numFmtId="0" fontId="9" fillId="0" borderId="48" xfId="0" applyFont="1" applyBorder="1">
      <alignment vertical="center"/>
    </xf>
    <xf numFmtId="0" fontId="9" fillId="0" borderId="50" xfId="0" applyFont="1" applyBorder="1">
      <alignment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Continuous" vertical="center" shrinkToFit="1"/>
    </xf>
    <xf numFmtId="0" fontId="9" fillId="0" borderId="52" xfId="0" applyFont="1" applyBorder="1">
      <alignment vertical="center"/>
    </xf>
    <xf numFmtId="0" fontId="9" fillId="0" borderId="40" xfId="0" applyFont="1" applyBorder="1">
      <alignment vertical="center"/>
    </xf>
    <xf numFmtId="0" fontId="9" fillId="0" borderId="42" xfId="0" applyFont="1" applyBorder="1">
      <alignment vertical="center"/>
    </xf>
    <xf numFmtId="0" fontId="9" fillId="0" borderId="53" xfId="0" applyFont="1" applyBorder="1">
      <alignment vertical="center"/>
    </xf>
    <xf numFmtId="0" fontId="9" fillId="0" borderId="43" xfId="0" applyFont="1" applyBorder="1">
      <alignment vertical="center"/>
    </xf>
    <xf numFmtId="0" fontId="9" fillId="0" borderId="37" xfId="0" applyFont="1" applyBorder="1">
      <alignment vertical="center"/>
    </xf>
    <xf numFmtId="0" fontId="9" fillId="0" borderId="35" xfId="0" applyFont="1" applyBorder="1">
      <alignment vertical="center"/>
    </xf>
    <xf numFmtId="0" fontId="9" fillId="0" borderId="36" xfId="0" applyFont="1" applyBorder="1">
      <alignment vertical="center"/>
    </xf>
    <xf numFmtId="0" fontId="14" fillId="0" borderId="49" xfId="0" applyFont="1" applyBorder="1">
      <alignment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5" fillId="0" borderId="0" xfId="0" applyFont="1" applyAlignment="1">
      <alignment horizontal="left" vertical="center" indent="1"/>
    </xf>
    <xf numFmtId="0" fontId="16" fillId="0" borderId="0" xfId="0" applyFont="1">
      <alignment vertical="center"/>
    </xf>
    <xf numFmtId="0" fontId="17" fillId="0" borderId="0" xfId="0" applyFont="1" applyAlignment="1"/>
    <xf numFmtId="0" fontId="0" fillId="0" borderId="30" xfId="0" applyBorder="1" applyAlignment="1">
      <alignment horizontal="center" vertical="center"/>
    </xf>
    <xf numFmtId="0" fontId="20" fillId="0" borderId="0" xfId="0" applyFont="1">
      <alignment vertical="center"/>
    </xf>
    <xf numFmtId="0" fontId="20" fillId="0" borderId="6" xfId="0" applyFont="1" applyBorder="1" applyAlignment="1">
      <alignment horizontal="center" vertical="center"/>
    </xf>
    <xf numFmtId="0" fontId="20" fillId="0" borderId="6" xfId="0" applyFont="1" applyBorder="1" applyAlignment="1">
      <alignment horizontal="left" vertical="center" shrinkToFit="1"/>
    </xf>
    <xf numFmtId="0" fontId="20" fillId="0" borderId="6" xfId="0" applyFont="1" applyBorder="1" applyAlignment="1">
      <alignment horizontal="center" vertical="center" shrinkToFit="1"/>
    </xf>
    <xf numFmtId="0" fontId="22" fillId="0" borderId="6" xfId="0" applyFont="1" applyBorder="1" applyAlignment="1">
      <alignment horizontal="left" vertical="center" wrapText="1" shrinkToFit="1"/>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38" fontId="21" fillId="0" borderId="7" xfId="1" applyFont="1" applyBorder="1">
      <alignment vertical="center"/>
    </xf>
    <xf numFmtId="0" fontId="23" fillId="0" borderId="0" xfId="0" applyFont="1" applyAlignment="1">
      <alignment horizontal="center"/>
    </xf>
    <xf numFmtId="0" fontId="20" fillId="0" borderId="49" xfId="0" applyFont="1" applyBorder="1">
      <alignment vertical="center"/>
    </xf>
    <xf numFmtId="0" fontId="20" fillId="0" borderId="9" xfId="0" applyFont="1" applyBorder="1" applyAlignment="1">
      <alignment horizontal="center" vertical="center"/>
    </xf>
    <xf numFmtId="0" fontId="20" fillId="0" borderId="9" xfId="0" applyFont="1" applyBorder="1">
      <alignment vertical="center"/>
    </xf>
    <xf numFmtId="0" fontId="20" fillId="0" borderId="30" xfId="0" applyFont="1" applyBorder="1" applyAlignment="1">
      <alignment horizontal="center" vertical="center"/>
    </xf>
    <xf numFmtId="38" fontId="21" fillId="0" borderId="30" xfId="1" applyFont="1" applyBorder="1">
      <alignment vertical="center"/>
    </xf>
    <xf numFmtId="0" fontId="9" fillId="0" borderId="0" xfId="0" applyFont="1" applyAlignment="1">
      <alignment vertical="center" shrinkToFit="1"/>
    </xf>
    <xf numFmtId="0" fontId="0" fillId="0" borderId="0" xfId="0" applyAlignment="1">
      <alignment vertical="center" shrinkToFit="1"/>
    </xf>
    <xf numFmtId="0" fontId="9" fillId="0" borderId="0" xfId="0" applyFont="1" applyAlignment="1">
      <alignment vertical="top"/>
    </xf>
    <xf numFmtId="0" fontId="9" fillId="0" borderId="0" xfId="0" applyFont="1" applyAlignment="1">
      <alignment horizontal="left" vertical="distributed" wrapText="1"/>
    </xf>
    <xf numFmtId="0" fontId="9" fillId="0" borderId="30" xfId="0" applyFont="1" applyBorder="1" applyAlignment="1">
      <alignment vertical="top"/>
    </xf>
    <xf numFmtId="0" fontId="21" fillId="0" borderId="6" xfId="0" applyFont="1" applyBorder="1" applyAlignment="1">
      <alignment vertical="center" shrinkToFit="1"/>
    </xf>
    <xf numFmtId="0" fontId="5" fillId="3" borderId="24"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4" borderId="29" xfId="0" applyFont="1" applyFill="1" applyBorder="1" applyAlignment="1">
      <alignment horizontal="centerContinuous" vertical="center" shrinkToFit="1"/>
    </xf>
    <xf numFmtId="0" fontId="5" fillId="4" borderId="25" xfId="0" applyFont="1" applyFill="1" applyBorder="1" applyAlignment="1">
      <alignment horizontal="centerContinuous" vertical="center" shrinkToFit="1"/>
    </xf>
    <xf numFmtId="0" fontId="5" fillId="4" borderId="22" xfId="0" applyFont="1" applyFill="1" applyBorder="1" applyAlignment="1">
      <alignment horizontal="centerContinuous" vertical="center" shrinkToFit="1"/>
    </xf>
    <xf numFmtId="0" fontId="5" fillId="4" borderId="23" xfId="0" applyFont="1" applyFill="1" applyBorder="1" applyAlignment="1">
      <alignment horizontal="centerContinuous" vertical="center" shrinkToFit="1"/>
    </xf>
    <xf numFmtId="0" fontId="5" fillId="3" borderId="24"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20" xfId="0" applyFont="1" applyFill="1" applyBorder="1" applyAlignment="1">
      <alignment horizontal="center" vertical="center"/>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3" borderId="18"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177" fontId="5" fillId="4" borderId="10" xfId="0" applyNumberFormat="1" applyFont="1" applyFill="1" applyBorder="1" applyAlignment="1">
      <alignment horizontal="center" vertical="center"/>
    </xf>
    <xf numFmtId="177" fontId="5" fillId="4" borderId="11" xfId="0" applyNumberFormat="1" applyFont="1" applyFill="1" applyBorder="1" applyAlignment="1">
      <alignment horizontal="center" vertical="center"/>
    </xf>
    <xf numFmtId="177" fontId="5" fillId="4" borderId="12" xfId="0" applyNumberFormat="1"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176" fontId="6" fillId="3" borderId="15" xfId="0" applyNumberFormat="1" applyFont="1" applyFill="1" applyBorder="1" applyAlignment="1" applyProtection="1">
      <alignment horizontal="center" vertical="center"/>
      <protection locked="0"/>
    </xf>
    <xf numFmtId="176" fontId="6" fillId="3" borderId="16" xfId="0" applyNumberFormat="1" applyFont="1" applyFill="1" applyBorder="1" applyAlignment="1" applyProtection="1">
      <alignment horizontal="center" vertical="center"/>
      <protection locked="0"/>
    </xf>
    <xf numFmtId="176" fontId="6" fillId="3" borderId="17"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41"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19" xfId="0" applyFont="1" applyFill="1" applyBorder="1" applyAlignment="1" applyProtection="1">
      <alignment horizontal="left" vertical="center"/>
      <protection locked="0"/>
    </xf>
    <xf numFmtId="0" fontId="5" fillId="3" borderId="20" xfId="0" applyFont="1" applyFill="1" applyBorder="1" applyAlignment="1" applyProtection="1">
      <alignment horizontal="left" vertical="center"/>
      <protection locked="0"/>
    </xf>
    <xf numFmtId="0" fontId="5" fillId="4" borderId="8" xfId="0" applyFont="1" applyFill="1" applyBorder="1" applyAlignment="1">
      <alignment horizontal="center" vertical="center"/>
    </xf>
    <xf numFmtId="0" fontId="5" fillId="4" borderId="28"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3" borderId="13"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left" vertical="center" shrinkToFit="1"/>
      <protection locked="0"/>
    </xf>
    <xf numFmtId="49" fontId="5" fillId="3" borderId="24" xfId="0" applyNumberFormat="1" applyFont="1" applyFill="1" applyBorder="1" applyAlignment="1" applyProtection="1">
      <alignment horizontal="center" vertical="center" shrinkToFit="1"/>
      <protection locked="0"/>
    </xf>
    <xf numFmtId="49" fontId="5" fillId="3" borderId="25" xfId="0" applyNumberFormat="1" applyFont="1" applyFill="1" applyBorder="1" applyAlignment="1" applyProtection="1">
      <alignment horizontal="center" vertical="center" shrinkToFit="1"/>
      <protection locked="0"/>
    </xf>
    <xf numFmtId="49" fontId="5" fillId="3" borderId="26" xfId="0" applyNumberFormat="1" applyFont="1" applyFill="1" applyBorder="1" applyAlignment="1" applyProtection="1">
      <alignment horizontal="center" vertical="center" shrinkToFit="1"/>
      <protection locked="0"/>
    </xf>
    <xf numFmtId="38" fontId="5" fillId="0" borderId="9" xfId="1" applyFont="1" applyBorder="1" applyAlignment="1" applyProtection="1">
      <alignment horizontal="right" vertical="center"/>
    </xf>
    <xf numFmtId="38" fontId="5" fillId="0" borderId="6" xfId="1" applyFont="1" applyBorder="1" applyAlignment="1" applyProtection="1">
      <alignment horizontal="right" vertical="center"/>
    </xf>
    <xf numFmtId="0" fontId="5" fillId="4" borderId="14"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57"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5" fillId="4" borderId="59" xfId="0" applyFont="1" applyFill="1" applyBorder="1" applyAlignment="1">
      <alignment horizontal="center" vertical="center" wrapText="1"/>
    </xf>
    <xf numFmtId="0" fontId="7" fillId="0" borderId="35" xfId="0" applyFont="1" applyBorder="1" applyAlignment="1">
      <alignment horizontal="center"/>
    </xf>
    <xf numFmtId="178" fontId="7" fillId="0" borderId="35" xfId="1" applyNumberFormat="1" applyFont="1" applyBorder="1" applyAlignment="1">
      <alignment horizontal="center"/>
    </xf>
    <xf numFmtId="0" fontId="5" fillId="3" borderId="2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0" borderId="40" xfId="0" applyFont="1" applyBorder="1" applyAlignment="1">
      <alignment horizontal="left" vertical="center" wrapText="1"/>
    </xf>
    <xf numFmtId="0" fontId="5" fillId="3" borderId="24" xfId="0" applyFont="1" applyFill="1" applyBorder="1" applyAlignment="1" applyProtection="1">
      <alignment horizontal="left" vertical="center" wrapText="1"/>
      <protection locked="0"/>
    </xf>
    <xf numFmtId="0" fontId="5" fillId="3" borderId="25" xfId="0" applyFont="1" applyFill="1" applyBorder="1" applyAlignment="1" applyProtection="1">
      <alignment horizontal="left" vertical="center" wrapText="1"/>
      <protection locked="0"/>
    </xf>
    <xf numFmtId="0" fontId="5" fillId="3" borderId="26"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center" vertical="center"/>
      <protection locked="0"/>
    </xf>
    <xf numFmtId="0" fontId="5" fillId="4" borderId="41" xfId="0" applyFont="1" applyFill="1" applyBorder="1" applyAlignment="1">
      <alignment horizontal="center" vertical="center"/>
    </xf>
    <xf numFmtId="0" fontId="5" fillId="4" borderId="16" xfId="0" applyFont="1" applyFill="1" applyBorder="1" applyAlignment="1">
      <alignment horizontal="center" vertical="center" shrinkToFit="1"/>
    </xf>
    <xf numFmtId="0" fontId="5" fillId="3" borderId="32" xfId="0" applyFont="1" applyFill="1" applyBorder="1" applyAlignment="1" applyProtection="1">
      <alignment horizontal="center" vertical="center"/>
      <protection locked="0"/>
    </xf>
    <xf numFmtId="0" fontId="5" fillId="4" borderId="38" xfId="0" applyFont="1" applyFill="1" applyBorder="1" applyAlignment="1">
      <alignment horizontal="center" vertical="center" shrinkToFit="1"/>
    </xf>
    <xf numFmtId="0" fontId="5" fillId="4" borderId="27" xfId="0" applyFont="1" applyFill="1" applyBorder="1" applyAlignment="1">
      <alignment horizontal="center" vertical="center" shrinkToFit="1"/>
    </xf>
    <xf numFmtId="0" fontId="5" fillId="4" borderId="39" xfId="0" applyFont="1" applyFill="1" applyBorder="1" applyAlignment="1">
      <alignment horizontal="center" vertical="center" shrinkToFit="1"/>
    </xf>
    <xf numFmtId="176" fontId="6" fillId="3" borderId="15" xfId="0" applyNumberFormat="1" applyFont="1" applyFill="1" applyBorder="1" applyAlignment="1">
      <alignment horizontal="center" vertical="center"/>
    </xf>
    <xf numFmtId="176" fontId="6" fillId="3" borderId="16" xfId="0" applyNumberFormat="1" applyFont="1" applyFill="1" applyBorder="1" applyAlignment="1">
      <alignment horizontal="center" vertical="center"/>
    </xf>
    <xf numFmtId="176" fontId="6" fillId="3" borderId="17"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19" xfId="0" applyFont="1" applyFill="1" applyBorder="1" applyAlignment="1">
      <alignment horizontal="left" vertical="center"/>
    </xf>
    <xf numFmtId="0" fontId="5" fillId="3" borderId="20" xfId="0" applyFont="1" applyFill="1" applyBorder="1" applyAlignment="1">
      <alignment horizontal="left" vertical="center"/>
    </xf>
    <xf numFmtId="0" fontId="5" fillId="3" borderId="34"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24"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32" xfId="0" applyFont="1" applyFill="1" applyBorder="1" applyAlignment="1">
      <alignment horizontal="center" vertical="center"/>
    </xf>
    <xf numFmtId="0" fontId="5" fillId="3" borderId="13" xfId="0" applyFont="1" applyFill="1" applyBorder="1" applyAlignment="1">
      <alignment horizontal="center" vertical="center" shrinkToFit="1"/>
    </xf>
    <xf numFmtId="0" fontId="5" fillId="3" borderId="13" xfId="0" applyFont="1" applyFill="1" applyBorder="1" applyAlignment="1">
      <alignment horizontal="left" vertical="center" shrinkToFit="1"/>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178" fontId="7" fillId="0" borderId="35" xfId="1" applyNumberFormat="1" applyFont="1" applyBorder="1" applyAlignment="1" applyProtection="1">
      <alignment horizontal="center"/>
    </xf>
    <xf numFmtId="38" fontId="9" fillId="0" borderId="7" xfId="1" applyFont="1" applyBorder="1" applyAlignment="1" applyProtection="1">
      <alignment horizontal="center" vertical="center" shrinkToFit="1"/>
    </xf>
    <xf numFmtId="38" fontId="9" fillId="0" borderId="8" xfId="1" applyFont="1" applyBorder="1" applyAlignment="1" applyProtection="1">
      <alignment horizontal="center" vertical="center" shrinkToFit="1"/>
    </xf>
    <xf numFmtId="0" fontId="9" fillId="0" borderId="6" xfId="0" applyFont="1" applyBorder="1" applyAlignment="1" applyProtection="1">
      <alignment horizontal="center" vertical="center"/>
      <protection locked="0"/>
    </xf>
    <xf numFmtId="0" fontId="20" fillId="0" borderId="0" xfId="0" applyFont="1" applyAlignment="1">
      <alignment horizontal="left" vertical="top" wrapText="1"/>
    </xf>
    <xf numFmtId="0" fontId="9" fillId="0" borderId="49" xfId="0" applyFont="1" applyBorder="1" applyAlignment="1">
      <alignment horizontal="center" vertical="center" shrinkToFit="1"/>
    </xf>
    <xf numFmtId="0" fontId="9" fillId="0" borderId="0" xfId="0" applyFont="1" applyAlignment="1">
      <alignment horizontal="center" vertical="distributed" wrapText="1"/>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left" vertical="top" wrapText="1"/>
    </xf>
    <xf numFmtId="0" fontId="9" fillId="0" borderId="6" xfId="0" applyFont="1" applyBorder="1" applyAlignment="1">
      <alignment horizontal="center" vertical="center" shrinkToFit="1"/>
    </xf>
    <xf numFmtId="0" fontId="9" fillId="0" borderId="0" xfId="0" applyFont="1" applyAlignment="1">
      <alignment horizontal="left" vertical="distributed"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178" fontId="10" fillId="0" borderId="49" xfId="0" applyNumberFormat="1" applyFont="1" applyBorder="1" applyAlignment="1">
      <alignment horizontal="center" vertical="center"/>
    </xf>
    <xf numFmtId="0" fontId="9" fillId="2" borderId="9" xfId="0" applyFont="1" applyFill="1" applyBorder="1" applyAlignment="1">
      <alignment horizontal="center" vertical="center"/>
    </xf>
    <xf numFmtId="0" fontId="9" fillId="0" borderId="0" xfId="0" applyFont="1" applyAlignment="1">
      <alignment horizontal="left" vertical="center" wrapTex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2" borderId="14"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27" xfId="0" applyFont="1" applyBorder="1" applyAlignment="1">
      <alignment horizontal="left" vertical="center" wrapText="1"/>
    </xf>
    <xf numFmtId="0" fontId="9" fillId="2" borderId="60" xfId="0" applyFont="1" applyFill="1" applyBorder="1" applyAlignment="1">
      <alignment horizontal="center" vertical="center" shrinkToFit="1"/>
    </xf>
    <xf numFmtId="0" fontId="9" fillId="2" borderId="59" xfId="0" applyFont="1" applyFill="1" applyBorder="1" applyAlignment="1">
      <alignment horizontal="center" vertical="center" shrinkToFit="1"/>
    </xf>
    <xf numFmtId="0" fontId="9" fillId="0" borderId="61"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Alignment="1">
      <alignment horizontal="center" vertical="center"/>
    </xf>
    <xf numFmtId="0" fontId="9" fillId="0" borderId="49" xfId="0" applyFont="1" applyBorder="1" applyAlignment="1">
      <alignment horizontal="left" vertical="center" shrinkToFit="1"/>
    </xf>
    <xf numFmtId="0" fontId="9" fillId="0" borderId="38" xfId="0" applyFont="1" applyBorder="1" applyAlignment="1">
      <alignment horizontal="right" vertical="center"/>
    </xf>
    <xf numFmtId="0" fontId="9" fillId="0" borderId="30" xfId="0" applyFont="1" applyBorder="1" applyAlignment="1">
      <alignment horizontal="right" vertical="center"/>
    </xf>
    <xf numFmtId="0" fontId="11" fillId="0" borderId="0" xfId="0" applyFont="1" applyAlignment="1">
      <alignment horizontal="center" vertical="center" wrapText="1"/>
    </xf>
    <xf numFmtId="0" fontId="9" fillId="0" borderId="38" xfId="0" applyFont="1" applyBorder="1" applyAlignment="1">
      <alignment horizontal="center" vertical="center"/>
    </xf>
    <xf numFmtId="0" fontId="9" fillId="0" borderId="27" xfId="0" applyFont="1" applyBorder="1" applyAlignment="1">
      <alignment horizontal="center" vertical="center"/>
    </xf>
    <xf numFmtId="0" fontId="9" fillId="0" borderId="39"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2" borderId="6" xfId="0" applyFont="1" applyFill="1" applyBorder="1" applyAlignment="1">
      <alignment horizontal="center" vertical="center" shrinkToFit="1"/>
    </xf>
    <xf numFmtId="0" fontId="9" fillId="0" borderId="51" xfId="0" applyFont="1" applyBorder="1" applyAlignment="1">
      <alignment horizontal="center" vertical="center" shrinkToFit="1"/>
    </xf>
    <xf numFmtId="0" fontId="9" fillId="0" borderId="14" xfId="0" applyFont="1" applyBorder="1" applyAlignment="1">
      <alignment horizontal="center" vertical="center" shrinkToFit="1"/>
    </xf>
    <xf numFmtId="0" fontId="9" fillId="2" borderId="14" xfId="0" applyFont="1" applyFill="1" applyBorder="1" applyAlignment="1">
      <alignment horizontal="center" vertical="center" shrinkToFit="1"/>
    </xf>
    <xf numFmtId="0" fontId="12" fillId="0" borderId="0" xfId="0" applyFont="1" applyAlignment="1">
      <alignment horizontal="left" vertical="distributed" wrapText="1"/>
    </xf>
    <xf numFmtId="0" fontId="11"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center" vertical="top" shrinkToFit="1"/>
    </xf>
    <xf numFmtId="179" fontId="9" fillId="0" borderId="0" xfId="0" applyNumberFormat="1"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9" fillId="0" borderId="0" xfId="0" applyFont="1" applyAlignment="1">
      <alignment horizontal="center" vertical="center" shrinkToFit="1"/>
    </xf>
    <xf numFmtId="0" fontId="20" fillId="0" borderId="6" xfId="0" applyFont="1" applyBorder="1" applyAlignment="1">
      <alignment horizontal="center" vertical="center" shrinkToFit="1"/>
    </xf>
    <xf numFmtId="0" fontId="20" fillId="0" borderId="6" xfId="0" applyFont="1" applyBorder="1" applyAlignment="1">
      <alignment horizontal="center" vertical="center" textRotation="255" shrinkToFit="1"/>
    </xf>
    <xf numFmtId="0" fontId="20" fillId="0" borderId="6" xfId="0" applyFont="1" applyBorder="1" applyAlignment="1">
      <alignment horizontal="center" vertical="center"/>
    </xf>
    <xf numFmtId="0" fontId="22" fillId="0" borderId="6" xfId="0" applyFont="1" applyBorder="1" applyAlignment="1">
      <alignment horizontal="left" vertical="center" wrapText="1"/>
    </xf>
    <xf numFmtId="0" fontId="20" fillId="0" borderId="6"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0" fillId="0" borderId="6" xfId="0" applyFont="1" applyBorder="1" applyAlignment="1">
      <alignment horizontal="left" vertical="center" shrinkToFit="1"/>
    </xf>
    <xf numFmtId="0" fontId="23" fillId="0" borderId="0" xfId="0" applyFont="1" applyAlignment="1">
      <alignment horizontal="center"/>
    </xf>
    <xf numFmtId="0" fontId="20" fillId="0" borderId="6" xfId="0" applyFont="1" applyBorder="1" applyAlignment="1">
      <alignment horizontal="center" vertical="center" textRotation="255"/>
    </xf>
  </cellXfs>
  <cellStyles count="2">
    <cellStyle name="桁区切り" xfId="1" builtinId="6"/>
    <cellStyle name="標準" xfId="0" builtinId="0"/>
  </cellStyles>
  <dxfs count="2">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7"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212912</xdr:colOff>
      <xdr:row>5</xdr:row>
      <xdr:rowOff>44825</xdr:rowOff>
    </xdr:from>
    <xdr:to>
      <xdr:col>52</xdr:col>
      <xdr:colOff>291353</xdr:colOff>
      <xdr:row>10</xdr:row>
      <xdr:rowOff>89647</xdr:rowOff>
    </xdr:to>
    <xdr:sp macro="" textlink="">
      <xdr:nvSpPr>
        <xdr:cNvPr id="4" name="テキスト ボックス 3">
          <a:extLst>
            <a:ext uri="{FF2B5EF4-FFF2-40B4-BE49-F238E27FC236}">
              <a16:creationId xmlns:a16="http://schemas.microsoft.com/office/drawing/2014/main" id="{7F0B6191-ED90-4AC6-97AA-1FB9B7E7F556}"/>
            </a:ext>
          </a:extLst>
        </xdr:cNvPr>
        <xdr:cNvSpPr txBox="1"/>
      </xdr:nvSpPr>
      <xdr:spPr>
        <a:xfrm>
          <a:off x="9144000" y="1434354"/>
          <a:ext cx="4751294" cy="16136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50">
              <a:latin typeface="HG丸ｺﾞｼｯｸM-PRO" panose="020F0600000000000000" pitchFamily="50" charset="-128"/>
              <a:ea typeface="HG丸ｺﾞｼｯｸM-PRO" panose="020F0600000000000000" pitchFamily="50" charset="-128"/>
            </a:rPr>
            <a:t>・色付きセル　　　　　に入力してください。</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・そのほかのセルは入力不要です。（保護されているため入力不可）</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・「①区分」、「②サービス名」、「③定員」は、</a:t>
          </a:r>
          <a:r>
            <a:rPr kumimoji="1" lang="ja-JP" altLang="en-US" sz="1050">
              <a:solidFill>
                <a:srgbClr val="FF0000"/>
              </a:solidFill>
              <a:latin typeface="HG丸ｺﾞｼｯｸM-PRO" panose="020F0600000000000000" pitchFamily="50" charset="-128"/>
              <a:ea typeface="HG丸ｺﾞｼｯｸM-PRO" panose="020F0600000000000000" pitchFamily="50" charset="-128"/>
            </a:rPr>
            <a:t>この順番でリストから</a:t>
          </a:r>
          <a:endParaRPr kumimoji="1" lang="en-US" altLang="ja-JP" sz="105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050">
              <a:solidFill>
                <a:srgbClr val="FF0000"/>
              </a:solidFill>
              <a:latin typeface="HG丸ｺﾞｼｯｸM-PRO" panose="020F0600000000000000" pitchFamily="50" charset="-128"/>
              <a:ea typeface="HG丸ｺﾞｼｯｸM-PRO" panose="020F0600000000000000" pitchFamily="50" charset="-128"/>
            </a:rPr>
            <a:t>　選択してください。</a:t>
          </a:r>
          <a:endParaRPr kumimoji="1" lang="en-US" altLang="ja-JP" sz="105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・「支援金額」は自動計算されます。</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・計算後、ファイルを保存して申請時に添付してください。</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solidFill>
                <a:srgbClr val="FF0000"/>
              </a:solidFill>
              <a:latin typeface="HG丸ｺﾞｼｯｸM-PRO" panose="020F0600000000000000" pitchFamily="50" charset="-128"/>
              <a:ea typeface="HG丸ｺﾞｼｯｸM-PRO" panose="020F0600000000000000" pitchFamily="50" charset="-128"/>
            </a:rPr>
            <a:t>・物価高騰影響額の算定根拠資料は、本市の求めに応じて、いつでも提示</a:t>
          </a:r>
          <a:endParaRPr kumimoji="1" lang="en-US" altLang="ja-JP" sz="105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050">
              <a:solidFill>
                <a:srgbClr val="FF0000"/>
              </a:solidFill>
              <a:latin typeface="HG丸ｺﾞｼｯｸM-PRO" panose="020F0600000000000000" pitchFamily="50" charset="-128"/>
              <a:ea typeface="HG丸ｺﾞｼｯｸM-PRO" panose="020F0600000000000000" pitchFamily="50" charset="-128"/>
            </a:rPr>
            <a:t>　できるよう、必ず保管しておいてください。</a:t>
          </a:r>
        </a:p>
      </xdr:txBody>
    </xdr:sp>
    <xdr:clientData/>
  </xdr:twoCellAnchor>
  <xdr:twoCellAnchor>
    <xdr:from>
      <xdr:col>42</xdr:col>
      <xdr:colOff>168089</xdr:colOff>
      <xdr:row>5</xdr:row>
      <xdr:rowOff>145677</xdr:rowOff>
    </xdr:from>
    <xdr:to>
      <xdr:col>45</xdr:col>
      <xdr:colOff>19611</xdr:colOff>
      <xdr:row>5</xdr:row>
      <xdr:rowOff>309842</xdr:rowOff>
    </xdr:to>
    <xdr:sp macro="" textlink="">
      <xdr:nvSpPr>
        <xdr:cNvPr id="5" name="正方形/長方形 4">
          <a:extLst>
            <a:ext uri="{FF2B5EF4-FFF2-40B4-BE49-F238E27FC236}">
              <a16:creationId xmlns:a16="http://schemas.microsoft.com/office/drawing/2014/main" id="{032A95E1-FA2E-4D8F-9C95-06514FF42DCF}"/>
            </a:ext>
          </a:extLst>
        </xdr:cNvPr>
        <xdr:cNvSpPr/>
      </xdr:nvSpPr>
      <xdr:spPr>
        <a:xfrm>
          <a:off x="10074089" y="1535206"/>
          <a:ext cx="557493" cy="164165"/>
        </a:xfrm>
        <a:prstGeom prst="rect">
          <a:avLst/>
        </a:prstGeom>
        <a:solidFill>
          <a:schemeClr val="accent4">
            <a:lumMod val="20000"/>
            <a:lumOff val="8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224118</xdr:colOff>
      <xdr:row>21</xdr:row>
      <xdr:rowOff>268941</xdr:rowOff>
    </xdr:from>
    <xdr:to>
      <xdr:col>52</xdr:col>
      <xdr:colOff>504265</xdr:colOff>
      <xdr:row>27</xdr:row>
      <xdr:rowOff>257735</xdr:rowOff>
    </xdr:to>
    <xdr:sp macro="" textlink="">
      <xdr:nvSpPr>
        <xdr:cNvPr id="2" name="テキスト ボックス 1">
          <a:extLst>
            <a:ext uri="{FF2B5EF4-FFF2-40B4-BE49-F238E27FC236}">
              <a16:creationId xmlns:a16="http://schemas.microsoft.com/office/drawing/2014/main" id="{8943FFEE-1F37-59F7-3C01-BBD2DF4574A4}"/>
            </a:ext>
          </a:extLst>
        </xdr:cNvPr>
        <xdr:cNvSpPr txBox="1"/>
      </xdr:nvSpPr>
      <xdr:spPr>
        <a:xfrm>
          <a:off x="9155206" y="7048500"/>
          <a:ext cx="4953000" cy="1871382"/>
        </a:xfrm>
        <a:prstGeom prst="rect">
          <a:avLst/>
        </a:prstGeom>
        <a:solidFill>
          <a:schemeClr val="bg1"/>
        </a:solidFill>
        <a:ln w="38100" cmpd="sng">
          <a:solidFill>
            <a:srgbClr val="FF0000"/>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a:solidFill>
                <a:schemeClr val="dk1"/>
              </a:solidFill>
              <a:latin typeface="HG丸ｺﾞｼｯｸM-PRO" panose="020F0600000000000000" pitchFamily="50" charset="-128"/>
              <a:ea typeface="HG丸ｺﾞｼｯｸM-PRO" panose="020F0600000000000000" pitchFamily="50" charset="-128"/>
            </a:rPr>
            <a:t>（注意！）</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400">
              <a:solidFill>
                <a:schemeClr val="tx1"/>
              </a:solidFill>
              <a:latin typeface="HG丸ｺﾞｼｯｸM-PRO" panose="020F0600000000000000" pitchFamily="50" charset="-128"/>
              <a:ea typeface="HG丸ｺﾞｼｯｸM-PRO" panose="020F0600000000000000" pitchFamily="50" charset="-128"/>
            </a:rPr>
            <a:t>・対象事業所情報を入力する前に、「</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氷川町高齢者施設等</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物価高騰対策支援金に関するＱ＆Ａ</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」及び「</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対象事業所</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の例示</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」を必ずご覧いただき、申請事業所が支援金の対</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400">
              <a:solidFill>
                <a:schemeClr val="tx1"/>
              </a:solidFill>
              <a:latin typeface="HG丸ｺﾞｼｯｸM-PRO" panose="020F0600000000000000" pitchFamily="50" charset="-128"/>
              <a:ea typeface="HG丸ｺﾞｼｯｸM-PRO" panose="020F0600000000000000" pitchFamily="50" charset="-128"/>
            </a:rPr>
            <a:t>　象となるかを確認してください。</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400">
              <a:solidFill>
                <a:schemeClr val="tx1"/>
              </a:solidFill>
              <a:latin typeface="HG丸ｺﾞｼｯｸM-PRO" panose="020F0600000000000000" pitchFamily="50" charset="-128"/>
              <a:ea typeface="HG丸ｺﾞｼｯｸM-PRO" panose="020F0600000000000000" pitchFamily="50" charset="-128"/>
            </a:rPr>
            <a:t>・対象事業所となるかどうかが不明の際は、お問い合わせ</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r>
            <a:rPr kumimoji="1" lang="ja-JP" altLang="en-US" sz="1400">
              <a:solidFill>
                <a:schemeClr val="tx1"/>
              </a:solidFill>
              <a:latin typeface="HG丸ｺﾞｼｯｸM-PRO" panose="020F0600000000000000" pitchFamily="50" charset="-128"/>
              <a:ea typeface="HG丸ｺﾞｼｯｸM-PRO" panose="020F0600000000000000" pitchFamily="50" charset="-128"/>
            </a:rPr>
            <a:t>　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212910</xdr:colOff>
      <xdr:row>17</xdr:row>
      <xdr:rowOff>179294</xdr:rowOff>
    </xdr:from>
    <xdr:to>
      <xdr:col>37</xdr:col>
      <xdr:colOff>145676</xdr:colOff>
      <xdr:row>20</xdr:row>
      <xdr:rowOff>11206</xdr:rowOff>
    </xdr:to>
    <xdr:sp macro="" textlink="">
      <xdr:nvSpPr>
        <xdr:cNvPr id="5" name="吹き出し: 角を丸めた四角形 4">
          <a:extLst>
            <a:ext uri="{FF2B5EF4-FFF2-40B4-BE49-F238E27FC236}">
              <a16:creationId xmlns:a16="http://schemas.microsoft.com/office/drawing/2014/main" id="{080154BE-DD18-4AE1-A730-47DAB3BFF70D}"/>
            </a:ext>
          </a:extLst>
        </xdr:cNvPr>
        <xdr:cNvSpPr/>
      </xdr:nvSpPr>
      <xdr:spPr>
        <a:xfrm>
          <a:off x="6555439" y="5804647"/>
          <a:ext cx="2286002" cy="672353"/>
        </a:xfrm>
        <a:prstGeom prst="wedgeRoundRectCallout">
          <a:avLst>
            <a:gd name="adj1" fmla="val -26317"/>
            <a:gd name="adj2" fmla="val 208515"/>
            <a:gd name="adj3" fmla="val 16667"/>
          </a:avLst>
        </a:prstGeom>
        <a:solidFill>
          <a:srgbClr val="FF0000">
            <a:alpha val="7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kumimoji="1" lang="ja-JP" altLang="en-US" sz="1100" b="1">
              <a:solidFill>
                <a:srgbClr val="FFFF00"/>
              </a:solidFill>
              <a:latin typeface="メイリオ" panose="020B0604030504040204" pitchFamily="50" charset="-128"/>
              <a:ea typeface="メイリオ" panose="020B0604030504040204" pitchFamily="50" charset="-128"/>
            </a:rPr>
            <a:t>訪問系施設</a:t>
          </a:r>
          <a:r>
            <a:rPr kumimoji="1" lang="ja-JP" altLang="en-US" sz="1100" b="1">
              <a:latin typeface="メイリオ" panose="020B0604030504040204" pitchFamily="50" charset="-128"/>
              <a:ea typeface="メイリオ" panose="020B0604030504040204" pitchFamily="50" charset="-128"/>
            </a:rPr>
            <a:t>の場合は、リストから</a:t>
          </a:r>
          <a:r>
            <a:rPr kumimoji="1" lang="ja-JP" altLang="en-US" sz="1100" b="1">
              <a:solidFill>
                <a:srgbClr val="FFFF00"/>
              </a:solidFill>
              <a:latin typeface="メイリオ" panose="020B0604030504040204" pitchFamily="50" charset="-128"/>
              <a:ea typeface="メイリオ" panose="020B0604030504040204" pitchFamily="50" charset="-128"/>
            </a:rPr>
            <a:t>「</a:t>
          </a:r>
          <a:r>
            <a:rPr kumimoji="1" lang="en-US" altLang="ja-JP" sz="1100" b="1">
              <a:solidFill>
                <a:srgbClr val="FFFF00"/>
              </a:solidFill>
              <a:latin typeface="メイリオ" panose="020B0604030504040204" pitchFamily="50" charset="-128"/>
              <a:ea typeface="メイリオ" panose="020B0604030504040204" pitchFamily="50" charset="-128"/>
            </a:rPr>
            <a:t>―</a:t>
          </a:r>
          <a:r>
            <a:rPr kumimoji="1" lang="ja-JP" altLang="en-US" sz="1100" b="1">
              <a:solidFill>
                <a:srgbClr val="FFFF00"/>
              </a:solidFill>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を選択してください。</a:t>
          </a:r>
        </a:p>
      </xdr:txBody>
    </xdr:sp>
    <xdr:clientData/>
  </xdr:twoCellAnchor>
  <xdr:twoCellAnchor>
    <xdr:from>
      <xdr:col>10</xdr:col>
      <xdr:colOff>100853</xdr:colOff>
      <xdr:row>25</xdr:row>
      <xdr:rowOff>268941</xdr:rowOff>
    </xdr:from>
    <xdr:to>
      <xdr:col>30</xdr:col>
      <xdr:colOff>22412</xdr:colOff>
      <xdr:row>31</xdr:row>
      <xdr:rowOff>67234</xdr:rowOff>
    </xdr:to>
    <xdr:sp macro="" textlink="">
      <xdr:nvSpPr>
        <xdr:cNvPr id="6" name="矢印: 右 5">
          <a:extLst>
            <a:ext uri="{FF2B5EF4-FFF2-40B4-BE49-F238E27FC236}">
              <a16:creationId xmlns:a16="http://schemas.microsoft.com/office/drawing/2014/main" id="{05EA986E-6644-4771-A1D0-46C4C6239A5D}"/>
            </a:ext>
          </a:extLst>
        </xdr:cNvPr>
        <xdr:cNvSpPr/>
      </xdr:nvSpPr>
      <xdr:spPr>
        <a:xfrm>
          <a:off x="2442882" y="8303559"/>
          <a:ext cx="4628030" cy="1680881"/>
        </a:xfrm>
        <a:prstGeom prst="rightArrow">
          <a:avLst/>
        </a:prstGeom>
        <a:solidFill>
          <a:srgbClr val="FF0000">
            <a:alpha val="7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rgbClr val="FFFF00"/>
              </a:solidFill>
              <a:latin typeface="メイリオ" panose="020B0604030504040204" pitchFamily="50" charset="-128"/>
              <a:ea typeface="メイリオ" panose="020B0604030504040204" pitchFamily="50" charset="-128"/>
            </a:rPr>
            <a:t>※</a:t>
          </a:r>
          <a:r>
            <a:rPr kumimoji="1" lang="ja-JP" altLang="en-US" sz="1400" b="1">
              <a:solidFill>
                <a:srgbClr val="FFFF00"/>
              </a:solidFill>
              <a:latin typeface="メイリオ" panose="020B0604030504040204" pitchFamily="50" charset="-128"/>
              <a:ea typeface="メイリオ" panose="020B0604030504040204" pitchFamily="50" charset="-128"/>
            </a:rPr>
            <a:t>この順番で入力してください。</a:t>
          </a:r>
          <a:endParaRPr kumimoji="1" lang="en-US" altLang="ja-JP" sz="1100" b="1">
            <a:solidFill>
              <a:srgbClr val="FFFF00"/>
            </a:solidFill>
            <a:latin typeface="メイリオ" panose="020B0604030504040204" pitchFamily="50" charset="-128"/>
            <a:ea typeface="メイリオ" panose="020B0604030504040204" pitchFamily="50" charset="-128"/>
          </a:endParaRPr>
        </a:p>
        <a:p>
          <a:pPr algn="ctr"/>
          <a:r>
            <a:rPr kumimoji="1" lang="ja-JP" altLang="en-US" sz="1100" b="1">
              <a:solidFill>
                <a:srgbClr val="FFFF00"/>
              </a:solidFill>
              <a:latin typeface="メイリオ" panose="020B0604030504040204" pitchFamily="50" charset="-128"/>
              <a:ea typeface="メイリオ" panose="020B0604030504040204" pitchFamily="50" charset="-128"/>
            </a:rPr>
            <a:t>（順番が異なると正しい支援金額が表示されません。）</a:t>
          </a:r>
        </a:p>
      </xdr:txBody>
    </xdr:sp>
    <xdr:clientData/>
  </xdr:twoCellAnchor>
  <xdr:twoCellAnchor>
    <xdr:from>
      <xdr:col>25</xdr:col>
      <xdr:colOff>112059</xdr:colOff>
      <xdr:row>31</xdr:row>
      <xdr:rowOff>11206</xdr:rowOff>
    </xdr:from>
    <xdr:to>
      <xdr:col>37</xdr:col>
      <xdr:colOff>179294</xdr:colOff>
      <xdr:row>33</xdr:row>
      <xdr:rowOff>44823</xdr:rowOff>
    </xdr:to>
    <xdr:sp macro="" textlink="">
      <xdr:nvSpPr>
        <xdr:cNvPr id="7" name="吹き出し: 角を丸めた四角形 6">
          <a:extLst>
            <a:ext uri="{FF2B5EF4-FFF2-40B4-BE49-F238E27FC236}">
              <a16:creationId xmlns:a16="http://schemas.microsoft.com/office/drawing/2014/main" id="{128AF6D4-A3AB-43E3-B871-C3EB336438EE}"/>
            </a:ext>
          </a:extLst>
        </xdr:cNvPr>
        <xdr:cNvSpPr/>
      </xdr:nvSpPr>
      <xdr:spPr>
        <a:xfrm>
          <a:off x="5983941" y="9928412"/>
          <a:ext cx="2891118" cy="661146"/>
        </a:xfrm>
        <a:prstGeom prst="wedgeRoundRectCallout">
          <a:avLst>
            <a:gd name="adj1" fmla="val 258"/>
            <a:gd name="adj2" fmla="val -257009"/>
            <a:gd name="adj3" fmla="val 16667"/>
          </a:avLst>
        </a:prstGeom>
        <a:solidFill>
          <a:srgbClr val="FF0000">
            <a:alpha val="7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kumimoji="1" lang="ja-JP" altLang="en-US" sz="1100" b="1">
              <a:solidFill>
                <a:srgbClr val="FFFF00"/>
              </a:solidFill>
              <a:latin typeface="メイリオ" panose="020B0604030504040204" pitchFamily="50" charset="-128"/>
              <a:ea typeface="メイリオ" panose="020B0604030504040204" pitchFamily="50" charset="-128"/>
            </a:rPr>
            <a:t>小多機・看多機</a:t>
          </a:r>
          <a:r>
            <a:rPr kumimoji="1" lang="ja-JP" altLang="en-US" sz="1100" b="1">
              <a:latin typeface="メイリオ" panose="020B0604030504040204" pitchFamily="50" charset="-128"/>
              <a:ea typeface="メイリオ" panose="020B0604030504040204" pitchFamily="50" charset="-128"/>
            </a:rPr>
            <a:t>は、登録定員に関わらず、</a:t>
          </a:r>
          <a:endParaRPr kumimoji="1" lang="en-US" altLang="ja-JP" sz="1100" b="1">
            <a:latin typeface="メイリオ" panose="020B0604030504040204" pitchFamily="50" charset="-128"/>
            <a:ea typeface="メイリオ" panose="020B0604030504040204" pitchFamily="50" charset="-128"/>
          </a:endParaRPr>
        </a:p>
        <a:p>
          <a:pPr algn="l">
            <a:lnSpc>
              <a:spcPts val="1800"/>
            </a:lnSpc>
          </a:pPr>
          <a:r>
            <a:rPr kumimoji="1" lang="ja-JP" altLang="en-US" sz="1100" b="1">
              <a:solidFill>
                <a:srgbClr val="FFFF00"/>
              </a:solidFill>
              <a:latin typeface="メイリオ" panose="020B0604030504040204" pitchFamily="50" charset="-128"/>
              <a:ea typeface="メイリオ" panose="020B0604030504040204" pitchFamily="50" charset="-128"/>
            </a:rPr>
            <a:t>「大規模型</a:t>
          </a:r>
          <a:r>
            <a:rPr kumimoji="1" lang="ja-JP" altLang="en-US" sz="1100" b="1">
              <a:latin typeface="メイリオ" panose="020B0604030504040204" pitchFamily="50" charset="-128"/>
              <a:ea typeface="メイリオ" panose="020B0604030504040204" pitchFamily="50" charset="-128"/>
            </a:rPr>
            <a:t>を選択してください。</a:t>
          </a:r>
        </a:p>
      </xdr:txBody>
    </xdr:sp>
    <xdr:clientData/>
  </xdr:twoCellAnchor>
  <xdr:twoCellAnchor>
    <xdr:from>
      <xdr:col>21</xdr:col>
      <xdr:colOff>156881</xdr:colOff>
      <xdr:row>10</xdr:row>
      <xdr:rowOff>44824</xdr:rowOff>
    </xdr:from>
    <xdr:to>
      <xdr:col>37</xdr:col>
      <xdr:colOff>156881</xdr:colOff>
      <xdr:row>12</xdr:row>
      <xdr:rowOff>246530</xdr:rowOff>
    </xdr:to>
    <xdr:sp macro="" textlink="">
      <xdr:nvSpPr>
        <xdr:cNvPr id="8" name="吹き出し: 角を丸めた四角形 7">
          <a:extLst>
            <a:ext uri="{FF2B5EF4-FFF2-40B4-BE49-F238E27FC236}">
              <a16:creationId xmlns:a16="http://schemas.microsoft.com/office/drawing/2014/main" id="{07F9BE88-6AEB-4F88-B1D3-4C689190D2D1}"/>
            </a:ext>
          </a:extLst>
        </xdr:cNvPr>
        <xdr:cNvSpPr/>
      </xdr:nvSpPr>
      <xdr:spPr>
        <a:xfrm>
          <a:off x="5087469" y="3003177"/>
          <a:ext cx="3765177" cy="885265"/>
        </a:xfrm>
        <a:prstGeom prst="wedgeRoundRectCallout">
          <a:avLst>
            <a:gd name="adj1" fmla="val 29018"/>
            <a:gd name="adj2" fmla="val 156667"/>
            <a:gd name="adj3" fmla="val 16667"/>
          </a:avLst>
        </a:prstGeom>
        <a:solidFill>
          <a:srgbClr val="FF0000">
            <a:alpha val="7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kumimoji="1" lang="ja-JP" altLang="en-US" sz="1100" b="1">
              <a:solidFill>
                <a:srgbClr val="FFFF00"/>
              </a:solidFill>
              <a:latin typeface="メイリオ" panose="020B0604030504040204" pitchFamily="50" charset="-128"/>
              <a:ea typeface="メイリオ" panose="020B0604030504040204" pitchFamily="50" charset="-128"/>
            </a:rPr>
            <a:t>申請者と口座名義が異なる場合</a:t>
          </a:r>
          <a:r>
            <a:rPr kumimoji="1" lang="ja-JP" altLang="en-US" sz="1100" b="1">
              <a:latin typeface="メイリオ" panose="020B0604030504040204" pitchFamily="50" charset="-128"/>
              <a:ea typeface="メイリオ" panose="020B0604030504040204" pitchFamily="50" charset="-128"/>
            </a:rPr>
            <a:t>は、「委任状の提出有無」を「有」にして、「</a:t>
          </a:r>
          <a:r>
            <a:rPr kumimoji="1" lang="ja-JP" altLang="en-US" sz="1100" b="1">
              <a:solidFill>
                <a:srgbClr val="FFFF00"/>
              </a:solidFill>
              <a:latin typeface="メイリオ" panose="020B0604030504040204" pitchFamily="50" charset="-128"/>
              <a:ea typeface="メイリオ" panose="020B0604030504040204" pitchFamily="50" charset="-128"/>
            </a:rPr>
            <a:t>委任状</a:t>
          </a:r>
          <a:r>
            <a:rPr kumimoji="1" lang="ja-JP" altLang="en-US" sz="1100" b="1">
              <a:latin typeface="メイリオ" panose="020B0604030504040204" pitchFamily="50" charset="-128"/>
              <a:ea typeface="メイリオ" panose="020B0604030504040204" pitchFamily="50" charset="-128"/>
            </a:rPr>
            <a:t>」を作成し、申請書と</a:t>
          </a:r>
          <a:endParaRPr kumimoji="1" lang="en-US" altLang="ja-JP" sz="1100" b="1">
            <a:latin typeface="メイリオ" panose="020B0604030504040204" pitchFamily="50" charset="-128"/>
            <a:ea typeface="メイリオ" panose="020B0604030504040204" pitchFamily="50" charset="-128"/>
          </a:endParaRPr>
        </a:p>
        <a:p>
          <a:pPr algn="l">
            <a:lnSpc>
              <a:spcPts val="1800"/>
            </a:lnSpc>
          </a:pPr>
          <a:r>
            <a:rPr kumimoji="1" lang="ja-JP" altLang="en-US" sz="1100" b="1">
              <a:latin typeface="メイリオ" panose="020B0604030504040204" pitchFamily="50" charset="-128"/>
              <a:ea typeface="メイリオ" panose="020B0604030504040204" pitchFamily="50" charset="-128"/>
            </a:rPr>
            <a:t>一緒に提出してください。</a:t>
          </a:r>
        </a:p>
      </xdr:txBody>
    </xdr:sp>
    <xdr:clientData/>
  </xdr:twoCellAnchor>
  <xdr:twoCellAnchor>
    <xdr:from>
      <xdr:col>13</xdr:col>
      <xdr:colOff>190498</xdr:colOff>
      <xdr:row>0</xdr:row>
      <xdr:rowOff>67237</xdr:rowOff>
    </xdr:from>
    <xdr:to>
      <xdr:col>23</xdr:col>
      <xdr:colOff>235321</xdr:colOff>
      <xdr:row>3</xdr:row>
      <xdr:rowOff>179296</xdr:rowOff>
    </xdr:to>
    <xdr:sp macro="" textlink="">
      <xdr:nvSpPr>
        <xdr:cNvPr id="9" name="四角形: 角を丸くする 8">
          <a:extLst>
            <a:ext uri="{FF2B5EF4-FFF2-40B4-BE49-F238E27FC236}">
              <a16:creationId xmlns:a16="http://schemas.microsoft.com/office/drawing/2014/main" id="{E79C4EDB-C83C-439F-93EE-8DC703CF4305}"/>
            </a:ext>
          </a:extLst>
        </xdr:cNvPr>
        <xdr:cNvSpPr/>
      </xdr:nvSpPr>
      <xdr:spPr>
        <a:xfrm>
          <a:off x="3238498" y="67237"/>
          <a:ext cx="2398058" cy="87405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200" b="1">
              <a:solidFill>
                <a:schemeClr val="tx1"/>
              </a:solidFill>
              <a:latin typeface="メイリオ" panose="020B0604030504040204" pitchFamily="50" charset="-128"/>
              <a:ea typeface="メイリオ" panose="020B0604030504040204" pitchFamily="50" charset="-128"/>
            </a:rPr>
            <a:t>入 力 例</a:t>
          </a:r>
        </a:p>
      </xdr:txBody>
    </xdr:sp>
    <xdr:clientData/>
  </xdr:twoCellAnchor>
  <xdr:twoCellAnchor>
    <xdr:from>
      <xdr:col>4</xdr:col>
      <xdr:colOff>11206</xdr:colOff>
      <xdr:row>30</xdr:row>
      <xdr:rowOff>78442</xdr:rowOff>
    </xdr:from>
    <xdr:to>
      <xdr:col>15</xdr:col>
      <xdr:colOff>56029</xdr:colOff>
      <xdr:row>32</xdr:row>
      <xdr:rowOff>179294</xdr:rowOff>
    </xdr:to>
    <xdr:sp macro="" textlink="">
      <xdr:nvSpPr>
        <xdr:cNvPr id="10" name="吹き出し: 角を丸めた四角形 9">
          <a:extLst>
            <a:ext uri="{FF2B5EF4-FFF2-40B4-BE49-F238E27FC236}">
              <a16:creationId xmlns:a16="http://schemas.microsoft.com/office/drawing/2014/main" id="{214853DF-F839-7A7C-2790-98F39167FBD4}"/>
            </a:ext>
          </a:extLst>
        </xdr:cNvPr>
        <xdr:cNvSpPr/>
      </xdr:nvSpPr>
      <xdr:spPr>
        <a:xfrm>
          <a:off x="941294" y="9681883"/>
          <a:ext cx="2633382" cy="728382"/>
        </a:xfrm>
        <a:prstGeom prst="wedgeRoundRectCallout">
          <a:avLst>
            <a:gd name="adj1" fmla="val -37954"/>
            <a:gd name="adj2" fmla="val -204521"/>
            <a:gd name="adj3" fmla="val 16667"/>
          </a:avLst>
        </a:prstGeom>
        <a:solidFill>
          <a:srgbClr val="FF0000">
            <a:alpha val="7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kumimoji="1" lang="ja-JP" altLang="en-US" sz="1100" b="1">
              <a:solidFill>
                <a:srgbClr val="FFFF00"/>
              </a:solidFill>
              <a:latin typeface="メイリオ" panose="020B0604030504040204" pitchFamily="50" charset="-128"/>
              <a:ea typeface="メイリオ" panose="020B0604030504040204" pitchFamily="50" charset="-128"/>
            </a:rPr>
            <a:t>小多機・看多機</a:t>
          </a:r>
          <a:r>
            <a:rPr kumimoji="1" lang="ja-JP" altLang="en-US" sz="1100" b="1">
              <a:latin typeface="メイリオ" panose="020B0604030504040204" pitchFamily="50" charset="-128"/>
              <a:ea typeface="メイリオ" panose="020B0604030504040204" pitchFamily="50" charset="-128"/>
            </a:rPr>
            <a:t>は、</a:t>
          </a:r>
          <a:r>
            <a:rPr kumimoji="1" lang="ja-JP" altLang="en-US" sz="1100" b="1">
              <a:solidFill>
                <a:srgbClr val="FFFF00"/>
              </a:solidFill>
              <a:latin typeface="メイリオ" panose="020B0604030504040204" pitchFamily="50" charset="-128"/>
              <a:ea typeface="メイリオ" panose="020B0604030504040204" pitchFamily="50" charset="-128"/>
            </a:rPr>
            <a:t>「通所系施設」</a:t>
          </a:r>
          <a:r>
            <a:rPr kumimoji="1" lang="ja-JP" altLang="en-US" sz="1100" b="1">
              <a:latin typeface="メイリオ" panose="020B0604030504040204" pitchFamily="50" charset="-128"/>
              <a:ea typeface="メイリオ" panose="020B0604030504040204" pitchFamily="50" charset="-128"/>
            </a:rPr>
            <a:t>を選択してください。</a:t>
          </a:r>
        </a:p>
      </xdr:txBody>
    </xdr:sp>
    <xdr:clientData/>
  </xdr:twoCellAnchor>
  <xdr:twoCellAnchor>
    <xdr:from>
      <xdr:col>3</xdr:col>
      <xdr:colOff>78440</xdr:colOff>
      <xdr:row>1</xdr:row>
      <xdr:rowOff>100854</xdr:rowOff>
    </xdr:from>
    <xdr:to>
      <xdr:col>12</xdr:col>
      <xdr:colOff>145676</xdr:colOff>
      <xdr:row>3</xdr:row>
      <xdr:rowOff>280149</xdr:rowOff>
    </xdr:to>
    <xdr:sp macro="" textlink="">
      <xdr:nvSpPr>
        <xdr:cNvPr id="2" name="吹き出し: 角を丸めた四角形 1">
          <a:extLst>
            <a:ext uri="{FF2B5EF4-FFF2-40B4-BE49-F238E27FC236}">
              <a16:creationId xmlns:a16="http://schemas.microsoft.com/office/drawing/2014/main" id="{9FCCABEF-78DF-DB65-68EC-3CEE654C0C5D}"/>
            </a:ext>
          </a:extLst>
        </xdr:cNvPr>
        <xdr:cNvSpPr/>
      </xdr:nvSpPr>
      <xdr:spPr>
        <a:xfrm>
          <a:off x="773205" y="414619"/>
          <a:ext cx="2185147" cy="627530"/>
        </a:xfrm>
        <a:prstGeom prst="wedgeRoundRectCallout">
          <a:avLst>
            <a:gd name="adj1" fmla="val 54270"/>
            <a:gd name="adj2" fmla="val 113471"/>
            <a:gd name="adj3" fmla="val 16667"/>
          </a:avLst>
        </a:prstGeom>
        <a:solidFill>
          <a:srgbClr val="FF0000">
            <a:alpha val="7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kumimoji="1" lang="ja-JP" altLang="en-US" sz="1100" b="1">
              <a:solidFill>
                <a:schemeClr val="bg1"/>
              </a:solidFill>
              <a:latin typeface="メイリオ" panose="020B0604030504040204" pitchFamily="50" charset="-128"/>
              <a:ea typeface="メイリオ" panose="020B0604030504040204" pitchFamily="50" charset="-128"/>
            </a:rPr>
            <a:t>郵便番号は</a:t>
          </a:r>
          <a:r>
            <a:rPr kumimoji="1" lang="ja-JP" altLang="en-US" sz="1100" b="1">
              <a:solidFill>
                <a:srgbClr val="FFFF00"/>
              </a:solidFill>
              <a:latin typeface="メイリオ" panose="020B0604030504040204" pitchFamily="50" charset="-128"/>
              <a:ea typeface="メイリオ" panose="020B0604030504040204" pitchFamily="50" charset="-128"/>
            </a:rPr>
            <a:t>ハイフン「</a:t>
          </a:r>
          <a:r>
            <a:rPr kumimoji="1" lang="en-US" altLang="ja-JP" sz="1100" b="1">
              <a:solidFill>
                <a:srgbClr val="FFFF00"/>
              </a:solidFill>
              <a:latin typeface="メイリオ" panose="020B0604030504040204" pitchFamily="50" charset="-128"/>
              <a:ea typeface="メイリオ" panose="020B0604030504040204" pitchFamily="50" charset="-128"/>
            </a:rPr>
            <a:t>-</a:t>
          </a:r>
          <a:r>
            <a:rPr kumimoji="1" lang="ja-JP" altLang="en-US" sz="1100" b="1">
              <a:solidFill>
                <a:srgbClr val="FFFF00"/>
              </a:solidFill>
              <a:latin typeface="メイリオ" panose="020B0604030504040204" pitchFamily="50" charset="-128"/>
              <a:ea typeface="メイリオ" panose="020B0604030504040204" pitchFamily="50" charset="-128"/>
            </a:rPr>
            <a:t>」</a:t>
          </a:r>
          <a:r>
            <a:rPr kumimoji="1" lang="ja-JP" altLang="en-US" sz="1100" b="1">
              <a:solidFill>
                <a:schemeClr val="bg1"/>
              </a:solidFill>
              <a:latin typeface="メイリオ" panose="020B0604030504040204" pitchFamily="50" charset="-128"/>
              <a:ea typeface="メイリオ" panose="020B0604030504040204" pitchFamily="50" charset="-128"/>
            </a:rPr>
            <a:t>を</a:t>
          </a:r>
          <a:endParaRPr kumimoji="1" lang="en-US" altLang="ja-JP" sz="1100" b="1">
            <a:solidFill>
              <a:schemeClr val="bg1"/>
            </a:solidFill>
            <a:latin typeface="メイリオ" panose="020B0604030504040204" pitchFamily="50" charset="-128"/>
            <a:ea typeface="メイリオ" panose="020B0604030504040204" pitchFamily="50" charset="-128"/>
          </a:endParaRPr>
        </a:p>
        <a:p>
          <a:pPr algn="l">
            <a:lnSpc>
              <a:spcPts val="1800"/>
            </a:lnSpc>
          </a:pPr>
          <a:r>
            <a:rPr kumimoji="1" lang="ja-JP" altLang="en-US" sz="1100" b="1">
              <a:solidFill>
                <a:schemeClr val="bg1"/>
              </a:solidFill>
              <a:latin typeface="メイリオ" panose="020B0604030504040204" pitchFamily="50" charset="-128"/>
              <a:ea typeface="メイリオ" panose="020B0604030504040204" pitchFamily="50" charset="-128"/>
            </a:rPr>
            <a:t>入れて入力してください。</a:t>
          </a:r>
        </a:p>
      </xdr:txBody>
    </xdr:sp>
    <xdr:clientData/>
  </xdr:twoCellAnchor>
  <xdr:twoCellAnchor>
    <xdr:from>
      <xdr:col>25</xdr:col>
      <xdr:colOff>56030</xdr:colOff>
      <xdr:row>6</xdr:row>
      <xdr:rowOff>100853</xdr:rowOff>
    </xdr:from>
    <xdr:to>
      <xdr:col>37</xdr:col>
      <xdr:colOff>156883</xdr:colOff>
      <xdr:row>8</xdr:row>
      <xdr:rowOff>193702</xdr:rowOff>
    </xdr:to>
    <xdr:sp macro="" textlink="">
      <xdr:nvSpPr>
        <xdr:cNvPr id="3" name="吹き出し: 角を丸めた四角形 2">
          <a:extLst>
            <a:ext uri="{FF2B5EF4-FFF2-40B4-BE49-F238E27FC236}">
              <a16:creationId xmlns:a16="http://schemas.microsoft.com/office/drawing/2014/main" id="{6B6618BE-8AC3-1183-FCC0-016E0B0ECB3A}"/>
            </a:ext>
          </a:extLst>
        </xdr:cNvPr>
        <xdr:cNvSpPr/>
      </xdr:nvSpPr>
      <xdr:spPr>
        <a:xfrm>
          <a:off x="5927912" y="1804147"/>
          <a:ext cx="2924736" cy="720379"/>
        </a:xfrm>
        <a:prstGeom prst="wedgeRoundRectCallout">
          <a:avLst>
            <a:gd name="adj1" fmla="val -46501"/>
            <a:gd name="adj2" fmla="val -74764"/>
            <a:gd name="adj3" fmla="val 16667"/>
          </a:avLst>
        </a:prstGeom>
        <a:solidFill>
          <a:srgbClr val="FF0000">
            <a:alpha val="7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kumimoji="1" lang="ja-JP" altLang="en-US" sz="1100" b="1">
              <a:solidFill>
                <a:schemeClr val="bg1"/>
              </a:solidFill>
              <a:latin typeface="メイリオ" panose="020B0604030504040204" pitchFamily="50" charset="-128"/>
              <a:ea typeface="メイリオ" panose="020B0604030504040204" pitchFamily="50" charset="-128"/>
            </a:rPr>
            <a:t>申請者は</a:t>
          </a:r>
          <a:r>
            <a:rPr kumimoji="1" lang="ja-JP" altLang="en-US" sz="1100" b="1">
              <a:solidFill>
                <a:srgbClr val="FFFF00"/>
              </a:solidFill>
              <a:latin typeface="メイリオ" panose="020B0604030504040204" pitchFamily="50" charset="-128"/>
              <a:ea typeface="メイリオ" panose="020B0604030504040204" pitchFamily="50" charset="-128"/>
            </a:rPr>
            <a:t>主たる事業所（本社・本店）</a:t>
          </a:r>
          <a:r>
            <a:rPr kumimoji="1" lang="ja-JP" altLang="en-US" sz="1100" b="1">
              <a:solidFill>
                <a:schemeClr val="bg1"/>
              </a:solidFill>
              <a:latin typeface="メイリオ" panose="020B0604030504040204" pitchFamily="50" charset="-128"/>
              <a:ea typeface="メイリオ" panose="020B0604030504040204" pitchFamily="50" charset="-128"/>
            </a:rPr>
            <a:t>の</a:t>
          </a:r>
          <a:endParaRPr kumimoji="1" lang="en-US" altLang="ja-JP" sz="1100" b="1">
            <a:solidFill>
              <a:schemeClr val="bg1"/>
            </a:solidFill>
            <a:latin typeface="メイリオ" panose="020B0604030504040204" pitchFamily="50" charset="-128"/>
            <a:ea typeface="メイリオ" panose="020B0604030504040204" pitchFamily="50" charset="-128"/>
          </a:endParaRPr>
        </a:p>
        <a:p>
          <a:pPr algn="l">
            <a:lnSpc>
              <a:spcPts val="1800"/>
            </a:lnSpc>
          </a:pPr>
          <a:r>
            <a:rPr kumimoji="1" lang="ja-JP" altLang="en-US" sz="1100" b="1">
              <a:solidFill>
                <a:schemeClr val="bg1"/>
              </a:solidFill>
              <a:latin typeface="メイリオ" panose="020B0604030504040204" pitchFamily="50" charset="-128"/>
              <a:ea typeface="メイリオ" panose="020B0604030504040204" pitchFamily="50" charset="-128"/>
            </a:rPr>
            <a:t>情報を入力してください。</a:t>
          </a:r>
        </a:p>
      </xdr:txBody>
    </xdr:sp>
    <xdr:clientData/>
  </xdr:twoCellAnchor>
  <xdr:twoCellAnchor>
    <xdr:from>
      <xdr:col>21</xdr:col>
      <xdr:colOff>201704</xdr:colOff>
      <xdr:row>15</xdr:row>
      <xdr:rowOff>381000</xdr:rowOff>
    </xdr:from>
    <xdr:to>
      <xdr:col>37</xdr:col>
      <xdr:colOff>190500</xdr:colOff>
      <xdr:row>17</xdr:row>
      <xdr:rowOff>134471</xdr:rowOff>
    </xdr:to>
    <xdr:sp macro="" textlink="">
      <xdr:nvSpPr>
        <xdr:cNvPr id="4" name="吹き出し: 角を丸めた四角形 3">
          <a:extLst>
            <a:ext uri="{FF2B5EF4-FFF2-40B4-BE49-F238E27FC236}">
              <a16:creationId xmlns:a16="http://schemas.microsoft.com/office/drawing/2014/main" id="{E3897B31-206F-0FBD-EB5E-3856DF94EA05}"/>
            </a:ext>
          </a:extLst>
        </xdr:cNvPr>
        <xdr:cNvSpPr/>
      </xdr:nvSpPr>
      <xdr:spPr>
        <a:xfrm>
          <a:off x="5132292" y="5087471"/>
          <a:ext cx="3753973" cy="672353"/>
        </a:xfrm>
        <a:prstGeom prst="wedgeRoundRectCallout">
          <a:avLst>
            <a:gd name="adj1" fmla="val -33693"/>
            <a:gd name="adj2" fmla="val 398515"/>
            <a:gd name="adj3" fmla="val 16667"/>
          </a:avLst>
        </a:prstGeom>
        <a:solidFill>
          <a:srgbClr val="FF0000">
            <a:alpha val="7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kumimoji="1" lang="ja-JP" altLang="en-US" sz="1100" b="1">
              <a:solidFill>
                <a:schemeClr val="bg1"/>
              </a:solidFill>
              <a:latin typeface="メイリオ" panose="020B0604030504040204" pitchFamily="50" charset="-128"/>
              <a:ea typeface="メイリオ" panose="020B0604030504040204" pitchFamily="50" charset="-128"/>
            </a:rPr>
            <a:t>有料老人ホームなど、</a:t>
          </a:r>
          <a:r>
            <a:rPr kumimoji="1" lang="ja-JP" altLang="en-US" sz="1100" b="1">
              <a:solidFill>
                <a:srgbClr val="FFFF00"/>
              </a:solidFill>
              <a:latin typeface="メイリオ" panose="020B0604030504040204" pitchFamily="50" charset="-128"/>
              <a:ea typeface="メイリオ" panose="020B0604030504040204" pitchFamily="50" charset="-128"/>
            </a:rPr>
            <a:t>事業所番号がない場合は、</a:t>
          </a:r>
          <a:r>
            <a:rPr kumimoji="1" lang="en-US" altLang="ja-JP" sz="1100" b="1">
              <a:solidFill>
                <a:schemeClr val="bg1"/>
              </a:solidFill>
              <a:latin typeface="メイリオ" panose="020B0604030504040204" pitchFamily="50" charset="-128"/>
              <a:ea typeface="メイリオ" panose="020B0604030504040204" pitchFamily="50" charset="-128"/>
            </a:rPr>
            <a:t>9999999999</a:t>
          </a:r>
          <a:r>
            <a:rPr kumimoji="1" lang="ja-JP" altLang="en-US" sz="1100" b="1">
              <a:solidFill>
                <a:schemeClr val="bg1"/>
              </a:solidFill>
              <a:latin typeface="メイリオ" panose="020B0604030504040204" pitchFamily="50" charset="-128"/>
              <a:ea typeface="メイリオ" panose="020B0604030504040204" pitchFamily="50" charset="-128"/>
            </a:rPr>
            <a:t>（</a:t>
          </a:r>
          <a:r>
            <a:rPr kumimoji="1" lang="en-US" altLang="ja-JP" sz="1100" b="1">
              <a:solidFill>
                <a:schemeClr val="bg1"/>
              </a:solidFill>
              <a:latin typeface="メイリオ" panose="020B0604030504040204" pitchFamily="50" charset="-128"/>
              <a:ea typeface="メイリオ" panose="020B0604030504040204" pitchFamily="50" charset="-128"/>
            </a:rPr>
            <a:t>9</a:t>
          </a:r>
          <a:r>
            <a:rPr kumimoji="1" lang="ja-JP" altLang="en-US" sz="1100" b="1">
              <a:solidFill>
                <a:schemeClr val="bg1"/>
              </a:solidFill>
              <a:latin typeface="メイリオ" panose="020B0604030504040204" pitchFamily="50" charset="-128"/>
              <a:ea typeface="メイリオ" panose="020B0604030504040204" pitchFamily="50" charset="-128"/>
            </a:rPr>
            <a:t>が</a:t>
          </a:r>
          <a:r>
            <a:rPr kumimoji="1" lang="en-US" altLang="ja-JP" sz="1100" b="1">
              <a:solidFill>
                <a:schemeClr val="bg1"/>
              </a:solidFill>
              <a:latin typeface="メイリオ" panose="020B0604030504040204" pitchFamily="50" charset="-128"/>
              <a:ea typeface="メイリオ" panose="020B0604030504040204" pitchFamily="50" charset="-128"/>
            </a:rPr>
            <a:t>10</a:t>
          </a:r>
          <a:r>
            <a:rPr kumimoji="1" lang="ja-JP" altLang="en-US" sz="1100" b="1">
              <a:solidFill>
                <a:schemeClr val="bg1"/>
              </a:solidFill>
              <a:latin typeface="メイリオ" panose="020B0604030504040204" pitchFamily="50" charset="-128"/>
              <a:ea typeface="メイリオ" panose="020B0604030504040204" pitchFamily="50" charset="-128"/>
            </a:rPr>
            <a:t>個）を入力してください。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85725</xdr:colOff>
      <xdr:row>6</xdr:row>
      <xdr:rowOff>180975</xdr:rowOff>
    </xdr:from>
    <xdr:to>
      <xdr:col>47</xdr:col>
      <xdr:colOff>36419</xdr:colOff>
      <xdr:row>22</xdr:row>
      <xdr:rowOff>95250</xdr:rowOff>
    </xdr:to>
    <xdr:sp macro="" textlink="">
      <xdr:nvSpPr>
        <xdr:cNvPr id="2" name="テキスト ボックス 1">
          <a:extLst>
            <a:ext uri="{FF2B5EF4-FFF2-40B4-BE49-F238E27FC236}">
              <a16:creationId xmlns:a16="http://schemas.microsoft.com/office/drawing/2014/main" id="{38439337-9B7E-4E2F-A1B2-D5A130ABA112}"/>
            </a:ext>
          </a:extLst>
        </xdr:cNvPr>
        <xdr:cNvSpPr txBox="1"/>
      </xdr:nvSpPr>
      <xdr:spPr>
        <a:xfrm>
          <a:off x="7096125" y="1552575"/>
          <a:ext cx="4751294" cy="283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800"/>
            </a:lnSpc>
          </a:pPr>
          <a:r>
            <a:rPr kumimoji="1" lang="ja-JP" altLang="en-US" sz="1100">
              <a:latin typeface="メイリオ" panose="020B0604030504040204" pitchFamily="50" charset="-128"/>
              <a:ea typeface="メイリオ" panose="020B0604030504040204" pitchFamily="50" charset="-128"/>
            </a:rPr>
            <a:t>・「基本情報」シートに入力した内容が自動的に反映されます。</a:t>
          </a:r>
          <a:endParaRPr kumimoji="1" lang="en-US" altLang="ja-JP" sz="1100">
            <a:latin typeface="メイリオ" panose="020B0604030504040204" pitchFamily="50" charset="-128"/>
            <a:ea typeface="メイリオ" panose="020B0604030504040204" pitchFamily="50" charset="-128"/>
          </a:endParaRPr>
        </a:p>
        <a:p>
          <a:pPr>
            <a:lnSpc>
              <a:spcPts val="1800"/>
            </a:lnSpc>
          </a:pPr>
          <a:r>
            <a:rPr kumimoji="1" lang="ja-JP" altLang="en-US" sz="1100">
              <a:latin typeface="メイリオ" panose="020B0604030504040204" pitchFamily="50" charset="-128"/>
              <a:ea typeface="メイリオ" panose="020B0604030504040204" pitchFamily="50" charset="-128"/>
            </a:rPr>
            <a:t>・</a:t>
          </a:r>
          <a:r>
            <a:rPr kumimoji="1" lang="ja-JP" altLang="en-US" sz="1100" b="1">
              <a:solidFill>
                <a:srgbClr val="FF0000"/>
              </a:solidFill>
              <a:latin typeface="メイリオ" panose="020B0604030504040204" pitchFamily="50" charset="-128"/>
              <a:ea typeface="メイリオ" panose="020B0604030504040204" pitchFamily="50" charset="-128"/>
            </a:rPr>
            <a:t>両面で印刷</a:t>
          </a:r>
          <a:r>
            <a:rPr kumimoji="1" lang="ja-JP" altLang="en-US" sz="1100">
              <a:latin typeface="メイリオ" panose="020B0604030504040204" pitchFamily="50" charset="-128"/>
              <a:ea typeface="メイリオ" panose="020B0604030504040204" pitchFamily="50" charset="-128"/>
            </a:rPr>
            <a:t>してください。</a:t>
          </a:r>
          <a:endParaRPr kumimoji="1" lang="en-US" altLang="ja-JP" sz="1100">
            <a:latin typeface="メイリオ" panose="020B0604030504040204" pitchFamily="50" charset="-128"/>
            <a:ea typeface="メイリオ" panose="020B0604030504040204" pitchFamily="50" charset="-128"/>
          </a:endParaRPr>
        </a:p>
        <a:p>
          <a:pPr>
            <a:lnSpc>
              <a:spcPts val="1800"/>
            </a:lnSpc>
          </a:pPr>
          <a:r>
            <a:rPr kumimoji="1" lang="ja-JP" altLang="en-US" sz="1100">
              <a:latin typeface="メイリオ" panose="020B0604030504040204" pitchFamily="50" charset="-128"/>
              <a:ea typeface="メイリオ" panose="020B0604030504040204" pitchFamily="50" charset="-128"/>
            </a:rPr>
            <a:t>・申請内容を確認した後、</a:t>
          </a:r>
          <a:r>
            <a:rPr kumimoji="1" lang="ja-JP" altLang="en-US" sz="1100" b="1">
              <a:solidFill>
                <a:srgbClr val="FF0000"/>
              </a:solidFill>
              <a:latin typeface="メイリオ" panose="020B0604030504040204" pitchFamily="50" charset="-128"/>
              <a:ea typeface="メイリオ" panose="020B0604030504040204" pitchFamily="50" charset="-128"/>
            </a:rPr>
            <a:t>表面の法人代表者欄に代表者印（丸印又は角印＋私印を押印</a:t>
          </a:r>
          <a:r>
            <a:rPr kumimoji="1" lang="ja-JP" altLang="en-US" sz="1100">
              <a:latin typeface="メイリオ" panose="020B0604030504040204" pitchFamily="50" charset="-128"/>
              <a:ea typeface="メイリオ" panose="020B0604030504040204" pitchFamily="50" charset="-128"/>
            </a:rPr>
            <a:t>し、裏面の誓約欄に</a:t>
          </a:r>
          <a:r>
            <a:rPr kumimoji="1" lang="ja-JP" altLang="en-US" sz="1100" b="1">
              <a:solidFill>
                <a:srgbClr val="FF0000"/>
              </a:solidFill>
              <a:latin typeface="メイリオ" panose="020B0604030504040204" pitchFamily="50" charset="-128"/>
              <a:ea typeface="メイリオ" panose="020B0604030504040204" pitchFamily="50" charset="-128"/>
            </a:rPr>
            <a:t>誓約日、代表者の署名又は記名押印</a:t>
          </a:r>
          <a:r>
            <a:rPr kumimoji="1" lang="ja-JP" altLang="en-US" sz="1100">
              <a:latin typeface="メイリオ" panose="020B0604030504040204" pitchFamily="50" charset="-128"/>
              <a:ea typeface="メイリオ" panose="020B0604030504040204" pitchFamily="50" charset="-128"/>
            </a:rPr>
            <a:t>をしてください。</a:t>
          </a:r>
          <a:endParaRPr kumimoji="1" lang="en-US" altLang="ja-JP" sz="1100">
            <a:latin typeface="メイリオ" panose="020B0604030504040204" pitchFamily="50" charset="-128"/>
            <a:ea typeface="メイリオ" panose="020B0604030504040204" pitchFamily="50" charset="-128"/>
          </a:endParaRPr>
        </a:p>
        <a:p>
          <a:pPr>
            <a:lnSpc>
              <a:spcPts val="1800"/>
            </a:lnSpc>
          </a:pPr>
          <a:r>
            <a:rPr kumimoji="1" lang="ja-JP" altLang="en-US" sz="1100">
              <a:latin typeface="メイリオ" panose="020B0604030504040204" pitchFamily="50" charset="-128"/>
              <a:ea typeface="メイリオ" panose="020B0604030504040204" pitchFamily="50" charset="-128"/>
            </a:rPr>
            <a:t>・申請書裏面に振込先口座が分かる通帳の写し（表紙を１枚めくったページ）を貼り付けてください。</a:t>
          </a:r>
          <a:endParaRPr kumimoji="1" lang="ja-JP" altLang="en-US" sz="1100">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302558</xdr:colOff>
      <xdr:row>8</xdr:row>
      <xdr:rowOff>358589</xdr:rowOff>
    </xdr:from>
    <xdr:to>
      <xdr:col>43</xdr:col>
      <xdr:colOff>459442</xdr:colOff>
      <xdr:row>11</xdr:row>
      <xdr:rowOff>235324</xdr:rowOff>
    </xdr:to>
    <xdr:sp macro="" textlink="">
      <xdr:nvSpPr>
        <xdr:cNvPr id="2" name="テキスト ボックス 1">
          <a:extLst>
            <a:ext uri="{FF2B5EF4-FFF2-40B4-BE49-F238E27FC236}">
              <a16:creationId xmlns:a16="http://schemas.microsoft.com/office/drawing/2014/main" id="{D4FDAAF1-F44E-4E3B-AE28-3571594F0AC1}"/>
            </a:ext>
          </a:extLst>
        </xdr:cNvPr>
        <xdr:cNvSpPr txBox="1"/>
      </xdr:nvSpPr>
      <xdr:spPr>
        <a:xfrm>
          <a:off x="7474323" y="2667001"/>
          <a:ext cx="4415119" cy="1053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50">
              <a:latin typeface="HG丸ｺﾞｼｯｸM-PRO" panose="020F0600000000000000" pitchFamily="50" charset="-128"/>
              <a:ea typeface="HG丸ｺﾞｼｯｸM-PRO" panose="020F0600000000000000" pitchFamily="50" charset="-128"/>
            </a:rPr>
            <a:t>・色付きセル　　　　　に入力してください。</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・そのほかのセルは入力不要です。（保護されているため入力不可）</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・入力後、印刷し、委任者の押印の上、交付申請書と一緒に</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　提出してください。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142874</xdr:colOff>
      <xdr:row>9</xdr:row>
      <xdr:rowOff>24092</xdr:rowOff>
    </xdr:from>
    <xdr:to>
      <xdr:col>39</xdr:col>
      <xdr:colOff>221316</xdr:colOff>
      <xdr:row>9</xdr:row>
      <xdr:rowOff>197783</xdr:rowOff>
    </xdr:to>
    <xdr:sp macro="" textlink="">
      <xdr:nvSpPr>
        <xdr:cNvPr id="3" name="正方形/長方形 2">
          <a:extLst>
            <a:ext uri="{FF2B5EF4-FFF2-40B4-BE49-F238E27FC236}">
              <a16:creationId xmlns:a16="http://schemas.microsoft.com/office/drawing/2014/main" id="{1EE445E5-32B3-42BB-9906-4BC46A65C1F6}"/>
            </a:ext>
          </a:extLst>
        </xdr:cNvPr>
        <xdr:cNvSpPr/>
      </xdr:nvSpPr>
      <xdr:spPr>
        <a:xfrm>
          <a:off x="8457639" y="2814357"/>
          <a:ext cx="459442" cy="173691"/>
        </a:xfrm>
        <a:prstGeom prst="rect">
          <a:avLst/>
        </a:prstGeom>
        <a:solidFill>
          <a:schemeClr val="accent4">
            <a:lumMod val="40000"/>
            <a:lumOff val="6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145676</xdr:colOff>
      <xdr:row>7</xdr:row>
      <xdr:rowOff>190500</xdr:rowOff>
    </xdr:from>
    <xdr:to>
      <xdr:col>78</xdr:col>
      <xdr:colOff>22411</xdr:colOff>
      <xdr:row>12</xdr:row>
      <xdr:rowOff>235325</xdr:rowOff>
    </xdr:to>
    <xdr:sp macro="" textlink="">
      <xdr:nvSpPr>
        <xdr:cNvPr id="4" name="四角形: 角を丸くする 3">
          <a:extLst>
            <a:ext uri="{FF2B5EF4-FFF2-40B4-BE49-F238E27FC236}">
              <a16:creationId xmlns:a16="http://schemas.microsoft.com/office/drawing/2014/main" id="{CA0A7E36-55BE-ABF3-47A7-5BB30CD3DF44}"/>
            </a:ext>
          </a:extLst>
        </xdr:cNvPr>
        <xdr:cNvSpPr/>
      </xdr:nvSpPr>
      <xdr:spPr>
        <a:xfrm>
          <a:off x="17727705" y="2017059"/>
          <a:ext cx="5927912" cy="20058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u="sng">
              <a:latin typeface="メイリオ" panose="020B0604030504040204" pitchFamily="50" charset="-128"/>
              <a:ea typeface="メイリオ" panose="020B0604030504040204" pitchFamily="50" charset="-128"/>
            </a:rPr>
            <a:t>提出は不要です。</a:t>
          </a:r>
        </a:p>
      </xdr:txBody>
    </xdr:sp>
    <xdr:clientData/>
  </xdr:twoCellAnchor>
</xdr:wsDr>
</file>

<file path=xl/tables/table1.xml><?xml version="1.0" encoding="utf-8"?>
<table xmlns="http://schemas.openxmlformats.org/spreadsheetml/2006/main" id="1" name="区分" displayName="区分" ref="A1:B5" totalsRowShown="0">
  <autoFilter ref="A1:B5"/>
  <tableColumns count="2">
    <tableColumn id="1" name="高齢者施設"/>
    <tableColumn id="2" name="障がい福祉施設"/>
  </tableColumns>
  <tableStyleInfo name="TableStyleMedium2" showFirstColumn="0" showLastColumn="0" showRowStripes="1" showColumnStripes="0"/>
</table>
</file>

<file path=xl/tables/table2.xml><?xml version="1.0" encoding="utf-8"?>
<table xmlns="http://schemas.openxmlformats.org/spreadsheetml/2006/main" id="2" name="種別" displayName="種別" ref="A1:G13" totalsRowShown="0">
  <autoFilter ref="A1:G13"/>
  <tableColumns count="7">
    <tableColumn id="1" name="入所系施設（高齢）"/>
    <tableColumn id="2" name="入所系施設（有料老人ホーム）"/>
    <tableColumn id="3" name="通所系施設（高齢）"/>
    <tableColumn id="4" name="訪問系施設（高齢）"/>
    <tableColumn id="5" name="入所系施設（障がい）"/>
    <tableColumn id="6" name="通所系施設（障がい）"/>
    <tableColumn id="7" name="訪問系施設（障がい）"/>
  </tableColumns>
  <tableStyleInfo name="TableStyleMedium2" showFirstColumn="0" showLastColumn="0" showRowStripes="1" showColumnStripes="0"/>
</table>
</file>

<file path=xl/tables/table3.xml><?xml version="1.0" encoding="utf-8"?>
<table xmlns="http://schemas.openxmlformats.org/spreadsheetml/2006/main" id="3" name="定員" displayName="定員" ref="A1:G6" totalsRowShown="0">
  <autoFilter ref="A1:G6"/>
  <tableColumns count="7">
    <tableColumn id="1" name="入所系施設（高齢）"/>
    <tableColumn id="2" name="入所系施設（有料老人ホーム）"/>
    <tableColumn id="3" name="通所系施設（高齢）"/>
    <tableColumn id="4" name="訪問系施設（高齢）"/>
    <tableColumn id="5" name="入所系施設（障がい）"/>
    <tableColumn id="6" name="通所系施設（障がい）"/>
    <tableColumn id="7" name="訪問系施設（障がい）"/>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election activeCell="C4" sqref="C4"/>
    </sheetView>
  </sheetViews>
  <sheetFormatPr defaultRowHeight="18.75" x14ac:dyDescent="0.4"/>
  <cols>
    <col min="1" max="1" width="13.375" customWidth="1"/>
    <col min="2" max="7" width="11.5" customWidth="1"/>
  </cols>
  <sheetData>
    <row r="1" spans="1:20" x14ac:dyDescent="0.4">
      <c r="A1" s="63" t="s">
        <v>124</v>
      </c>
      <c r="B1">
        <v>3</v>
      </c>
    </row>
    <row r="2" spans="1:20" x14ac:dyDescent="0.4">
      <c r="A2" s="13" t="s">
        <v>123</v>
      </c>
      <c r="B2" s="13" t="s">
        <v>106</v>
      </c>
      <c r="C2" s="13" t="s">
        <v>125</v>
      </c>
      <c r="D2" s="13" t="s">
        <v>119</v>
      </c>
      <c r="E2" s="13" t="s">
        <v>126</v>
      </c>
      <c r="F2" s="13" t="s">
        <v>127</v>
      </c>
      <c r="G2" s="13" t="s">
        <v>128</v>
      </c>
      <c r="H2" s="13" t="s">
        <v>129</v>
      </c>
      <c r="I2" s="13" t="s">
        <v>120</v>
      </c>
      <c r="J2" s="13" t="s">
        <v>121</v>
      </c>
      <c r="K2" s="13" t="s">
        <v>83</v>
      </c>
      <c r="L2" s="13" t="s">
        <v>84</v>
      </c>
      <c r="M2" s="13" t="s">
        <v>80</v>
      </c>
      <c r="N2" s="13" t="s">
        <v>85</v>
      </c>
      <c r="O2" s="13" t="s">
        <v>81</v>
      </c>
      <c r="P2" s="13" t="s">
        <v>90</v>
      </c>
      <c r="Q2" s="13" t="s">
        <v>86</v>
      </c>
      <c r="R2" s="13" t="s">
        <v>87</v>
      </c>
      <c r="S2" s="13" t="s">
        <v>122</v>
      </c>
      <c r="T2" s="10" t="s">
        <v>131</v>
      </c>
    </row>
    <row r="3" spans="1:20" x14ac:dyDescent="0.4">
      <c r="A3" s="11"/>
      <c r="B3" s="11">
        <f>基本情報!M5</f>
        <v>0</v>
      </c>
      <c r="C3" s="11">
        <f>基本情報!N6</f>
        <v>0</v>
      </c>
      <c r="D3" s="11">
        <f>基本情報!R6</f>
        <v>0</v>
      </c>
      <c r="E3" s="11">
        <f>基本情報!M7</f>
        <v>0</v>
      </c>
      <c r="F3" s="11">
        <f>基本情報!S7</f>
        <v>0</v>
      </c>
      <c r="G3" s="11">
        <f>基本情報!M8</f>
        <v>0</v>
      </c>
      <c r="H3" s="11">
        <f>基本情報!S8</f>
        <v>0</v>
      </c>
      <c r="I3" s="11">
        <f>基本情報!M9</f>
        <v>0</v>
      </c>
      <c r="J3" s="11">
        <f>基本情報!M10</f>
        <v>0</v>
      </c>
      <c r="K3" s="11" t="str">
        <f>基本情報!B14&amp;基本情報!C14&amp;基本情報!D14&amp;基本情報!E14</f>
        <v/>
      </c>
      <c r="L3" s="11" t="str">
        <f>基本情報!F14&amp;基本情報!G14&amp;基本情報!H14</f>
        <v/>
      </c>
      <c r="M3" s="11" t="str">
        <f>基本情報!I14&amp;基本情報!Q14</f>
        <v/>
      </c>
      <c r="N3" s="11" t="str">
        <f>基本情報!U14&amp;基本情報!AB14</f>
        <v/>
      </c>
      <c r="O3" s="11">
        <f>基本情報!B16</f>
        <v>0</v>
      </c>
      <c r="P3" s="11" t="str">
        <f>基本情報!I16&amp;基本情報!J16&amp;基本情報!K16&amp;基本情報!L16&amp;基本情報!M16&amp;基本情報!N16&amp;基本情報!O16</f>
        <v/>
      </c>
      <c r="Q3" s="11">
        <f>基本情報!P16</f>
        <v>0</v>
      </c>
      <c r="R3" s="11">
        <f>基本情報!Z16</f>
        <v>0</v>
      </c>
      <c r="S3" s="11">
        <f>基本情報!AC34</f>
        <v>0</v>
      </c>
      <c r="T3">
        <f>基本情報!AC1</f>
        <v>0</v>
      </c>
    </row>
    <row r="5" spans="1:20" x14ac:dyDescent="0.4">
      <c r="A5" s="63" t="s">
        <v>117</v>
      </c>
      <c r="B5">
        <v>9</v>
      </c>
    </row>
    <row r="6" spans="1:20" x14ac:dyDescent="0.4">
      <c r="A6" s="63" t="s">
        <v>118</v>
      </c>
      <c r="B6">
        <f>COUNTA(基本情報!D22:H33)+8</f>
        <v>8</v>
      </c>
    </row>
    <row r="8" spans="1:20" x14ac:dyDescent="0.4">
      <c r="A8" s="13" t="s">
        <v>123</v>
      </c>
      <c r="B8" s="10" t="s">
        <v>59</v>
      </c>
      <c r="C8" s="10" t="s">
        <v>73</v>
      </c>
      <c r="D8" s="10" t="s">
        <v>74</v>
      </c>
      <c r="E8" s="10" t="s">
        <v>38</v>
      </c>
      <c r="F8" s="10" t="s">
        <v>75</v>
      </c>
      <c r="G8" s="10" t="s">
        <v>76</v>
      </c>
      <c r="H8" s="10" t="s">
        <v>23</v>
      </c>
      <c r="I8" s="47"/>
    </row>
    <row r="9" spans="1:20" x14ac:dyDescent="0.4">
      <c r="A9" s="11">
        <v>1</v>
      </c>
      <c r="B9" s="11">
        <f>基本情報!$M$5</f>
        <v>0</v>
      </c>
      <c r="C9" s="11">
        <f>基本情報!D22</f>
        <v>0</v>
      </c>
      <c r="D9" s="11">
        <f>基本情報!I22</f>
        <v>0</v>
      </c>
      <c r="E9" s="11">
        <f>基本情報!O22</f>
        <v>0</v>
      </c>
      <c r="F9" s="11">
        <f>基本情報!Y22</f>
        <v>0</v>
      </c>
      <c r="G9" s="12">
        <f>基本情報!AC22</f>
        <v>0</v>
      </c>
      <c r="H9" s="12" t="str">
        <f>基本情報!AG22</f>
        <v/>
      </c>
    </row>
    <row r="10" spans="1:20" x14ac:dyDescent="0.4">
      <c r="A10" s="11">
        <v>2</v>
      </c>
      <c r="B10" s="11">
        <f>基本情報!$M$5</f>
        <v>0</v>
      </c>
      <c r="C10" s="11">
        <f>基本情報!D23</f>
        <v>0</v>
      </c>
      <c r="D10" s="11">
        <f>基本情報!I23</f>
        <v>0</v>
      </c>
      <c r="E10" s="11">
        <f>基本情報!O23</f>
        <v>0</v>
      </c>
      <c r="F10" s="11">
        <f>基本情報!Y23</f>
        <v>0</v>
      </c>
      <c r="G10" s="12">
        <f>基本情報!AC23</f>
        <v>0</v>
      </c>
      <c r="H10" s="12" t="str">
        <f>基本情報!AG23</f>
        <v/>
      </c>
    </row>
    <row r="11" spans="1:20" x14ac:dyDescent="0.4">
      <c r="A11" s="11">
        <v>3</v>
      </c>
      <c r="B11" s="11">
        <f>基本情報!$M$5</f>
        <v>0</v>
      </c>
      <c r="C11" s="11">
        <f>基本情報!D24</f>
        <v>0</v>
      </c>
      <c r="D11" s="11">
        <f>基本情報!I24</f>
        <v>0</v>
      </c>
      <c r="E11" s="11">
        <f>基本情報!O24</f>
        <v>0</v>
      </c>
      <c r="F11" s="11">
        <f>基本情報!Y24</f>
        <v>0</v>
      </c>
      <c r="G11" s="12">
        <f>基本情報!AC24</f>
        <v>0</v>
      </c>
      <c r="H11" s="12" t="str">
        <f>基本情報!AG24</f>
        <v/>
      </c>
    </row>
    <row r="12" spans="1:20" x14ac:dyDescent="0.4">
      <c r="A12" s="11">
        <v>4</v>
      </c>
      <c r="B12" s="11">
        <f>基本情報!$M$5</f>
        <v>0</v>
      </c>
      <c r="C12" s="11">
        <f>基本情報!D25</f>
        <v>0</v>
      </c>
      <c r="D12" s="11">
        <f>基本情報!I25</f>
        <v>0</v>
      </c>
      <c r="E12" s="11">
        <f>基本情報!O25</f>
        <v>0</v>
      </c>
      <c r="F12" s="11">
        <f>基本情報!Y25</f>
        <v>0</v>
      </c>
      <c r="G12" s="12">
        <f>基本情報!AC25</f>
        <v>0</v>
      </c>
      <c r="H12" s="12" t="str">
        <f>基本情報!AG25</f>
        <v/>
      </c>
    </row>
    <row r="13" spans="1:20" x14ac:dyDescent="0.4">
      <c r="A13" s="11">
        <v>5</v>
      </c>
      <c r="B13" s="11">
        <f>基本情報!$M$5</f>
        <v>0</v>
      </c>
      <c r="C13" s="11">
        <f>基本情報!D26</f>
        <v>0</v>
      </c>
      <c r="D13" s="11">
        <f>基本情報!I26</f>
        <v>0</v>
      </c>
      <c r="E13" s="11">
        <f>基本情報!O26</f>
        <v>0</v>
      </c>
      <c r="F13" s="11">
        <f>基本情報!Y26</f>
        <v>0</v>
      </c>
      <c r="G13" s="12">
        <f>基本情報!AC26</f>
        <v>0</v>
      </c>
      <c r="H13" s="12" t="str">
        <f>基本情報!AG26</f>
        <v/>
      </c>
    </row>
    <row r="14" spans="1:20" x14ac:dyDescent="0.4">
      <c r="A14" s="11">
        <v>6</v>
      </c>
      <c r="B14" s="11">
        <f>基本情報!$M$5</f>
        <v>0</v>
      </c>
      <c r="C14" s="11">
        <f>基本情報!D27</f>
        <v>0</v>
      </c>
      <c r="D14" s="11">
        <f>基本情報!I27</f>
        <v>0</v>
      </c>
      <c r="E14" s="11">
        <f>基本情報!O27</f>
        <v>0</v>
      </c>
      <c r="F14" s="11">
        <f>基本情報!Y27</f>
        <v>0</v>
      </c>
      <c r="G14" s="12">
        <f>基本情報!AC27</f>
        <v>0</v>
      </c>
      <c r="H14" s="12" t="str">
        <f>基本情報!AG27</f>
        <v/>
      </c>
    </row>
    <row r="15" spans="1:20" x14ac:dyDescent="0.4">
      <c r="A15" s="11">
        <v>7</v>
      </c>
      <c r="B15" s="11">
        <f>基本情報!$M$5</f>
        <v>0</v>
      </c>
      <c r="C15" s="11">
        <f>基本情報!D28</f>
        <v>0</v>
      </c>
      <c r="D15" s="11">
        <f>基本情報!I28</f>
        <v>0</v>
      </c>
      <c r="E15" s="11">
        <f>基本情報!O28</f>
        <v>0</v>
      </c>
      <c r="F15" s="11">
        <f>基本情報!Y28</f>
        <v>0</v>
      </c>
      <c r="G15" s="12">
        <f>基本情報!AC28</f>
        <v>0</v>
      </c>
      <c r="H15" s="12" t="str">
        <f>基本情報!AG28</f>
        <v/>
      </c>
    </row>
    <row r="16" spans="1:20" x14ac:dyDescent="0.4">
      <c r="A16" s="11">
        <v>8</v>
      </c>
      <c r="B16" s="11">
        <f>基本情報!$M$5</f>
        <v>0</v>
      </c>
      <c r="C16" s="11">
        <f>基本情報!D29</f>
        <v>0</v>
      </c>
      <c r="D16" s="11">
        <f>基本情報!I29</f>
        <v>0</v>
      </c>
      <c r="E16" s="11">
        <f>基本情報!O29</f>
        <v>0</v>
      </c>
      <c r="F16" s="11">
        <f>基本情報!Y29</f>
        <v>0</v>
      </c>
      <c r="G16" s="12">
        <f>基本情報!AC29</f>
        <v>0</v>
      </c>
      <c r="H16" s="12" t="str">
        <f>基本情報!AG29</f>
        <v/>
      </c>
    </row>
    <row r="17" spans="1:8" x14ac:dyDescent="0.4">
      <c r="A17" s="11">
        <v>9</v>
      </c>
      <c r="B17" s="11">
        <f>基本情報!$M$5</f>
        <v>0</v>
      </c>
      <c r="C17" s="11">
        <f>基本情報!D30</f>
        <v>0</v>
      </c>
      <c r="D17" s="11">
        <f>基本情報!I30</f>
        <v>0</v>
      </c>
      <c r="E17" s="11">
        <f>基本情報!O30</f>
        <v>0</v>
      </c>
      <c r="F17" s="11">
        <f>基本情報!Y30</f>
        <v>0</v>
      </c>
      <c r="G17" s="12">
        <f>基本情報!AC30</f>
        <v>0</v>
      </c>
      <c r="H17" s="12" t="str">
        <f>基本情報!AG30</f>
        <v/>
      </c>
    </row>
    <row r="18" spans="1:8" x14ac:dyDescent="0.4">
      <c r="A18" s="11">
        <v>10</v>
      </c>
      <c r="B18" s="11">
        <f>基本情報!$M$5</f>
        <v>0</v>
      </c>
      <c r="C18" s="11">
        <f>基本情報!D31</f>
        <v>0</v>
      </c>
      <c r="D18" s="11">
        <f>基本情報!I31</f>
        <v>0</v>
      </c>
      <c r="E18" s="11">
        <f>基本情報!O31</f>
        <v>0</v>
      </c>
      <c r="F18" s="11">
        <f>基本情報!Y31</f>
        <v>0</v>
      </c>
      <c r="G18" s="12">
        <f>基本情報!AC31</f>
        <v>0</v>
      </c>
      <c r="H18" s="12" t="str">
        <f>基本情報!AG31</f>
        <v/>
      </c>
    </row>
    <row r="19" spans="1:8" x14ac:dyDescent="0.4">
      <c r="A19" s="11">
        <v>11</v>
      </c>
      <c r="B19" s="11">
        <f>基本情報!$M$5</f>
        <v>0</v>
      </c>
      <c r="C19" s="11">
        <f>基本情報!D32</f>
        <v>0</v>
      </c>
      <c r="D19" s="11">
        <f>基本情報!I32</f>
        <v>0</v>
      </c>
      <c r="E19" s="11">
        <f>基本情報!O32</f>
        <v>0</v>
      </c>
      <c r="F19" s="11">
        <f>基本情報!Y32</f>
        <v>0</v>
      </c>
      <c r="G19" s="12">
        <f>基本情報!AC32</f>
        <v>0</v>
      </c>
      <c r="H19" s="12" t="str">
        <f>基本情報!AG32</f>
        <v/>
      </c>
    </row>
    <row r="20" spans="1:8" x14ac:dyDescent="0.4">
      <c r="A20" s="11">
        <v>12</v>
      </c>
      <c r="B20" s="11">
        <f>基本情報!$M$5</f>
        <v>0</v>
      </c>
      <c r="C20" s="11">
        <f>基本情報!D33</f>
        <v>0</v>
      </c>
      <c r="D20" s="11">
        <f>基本情報!I33</f>
        <v>0</v>
      </c>
      <c r="E20" s="11">
        <f>基本情報!O33</f>
        <v>0</v>
      </c>
      <c r="F20" s="11">
        <f>基本情報!Y33</f>
        <v>0</v>
      </c>
      <c r="G20" s="12">
        <f>基本情報!AC33</f>
        <v>0</v>
      </c>
      <c r="H20" s="12" t="str">
        <f>基本情報!AG33</f>
        <v/>
      </c>
    </row>
    <row r="21" spans="1:8" x14ac:dyDescent="0.4">
      <c r="A21" s="11">
        <v>13</v>
      </c>
      <c r="B21" s="11">
        <f>基本情報!$M$5</f>
        <v>0</v>
      </c>
      <c r="C21" s="11" t="e">
        <f>基本情報!#REF!</f>
        <v>#REF!</v>
      </c>
      <c r="D21" s="11" t="e">
        <f>基本情報!#REF!</f>
        <v>#REF!</v>
      </c>
      <c r="E21" s="11" t="e">
        <f>基本情報!#REF!</f>
        <v>#REF!</v>
      </c>
      <c r="F21" s="11" t="e">
        <f>基本情報!#REF!</f>
        <v>#REF!</v>
      </c>
      <c r="G21" s="12" t="e">
        <f>基本情報!#REF!</f>
        <v>#REF!</v>
      </c>
      <c r="H21" s="12" t="e">
        <f>基本情報!#REF!</f>
        <v>#REF!</v>
      </c>
    </row>
    <row r="22" spans="1:8" x14ac:dyDescent="0.4">
      <c r="A22" s="11">
        <v>14</v>
      </c>
      <c r="B22" s="11">
        <f>基本情報!$M$5</f>
        <v>0</v>
      </c>
      <c r="C22" s="11" t="e">
        <f>基本情報!#REF!</f>
        <v>#REF!</v>
      </c>
      <c r="D22" s="11" t="e">
        <f>基本情報!#REF!</f>
        <v>#REF!</v>
      </c>
      <c r="E22" s="11" t="e">
        <f>基本情報!#REF!</f>
        <v>#REF!</v>
      </c>
      <c r="F22" s="11" t="e">
        <f>基本情報!#REF!</f>
        <v>#REF!</v>
      </c>
      <c r="G22" s="12" t="e">
        <f>基本情報!#REF!</f>
        <v>#REF!</v>
      </c>
      <c r="H22" s="12" t="e">
        <f>基本情報!#REF!</f>
        <v>#REF!</v>
      </c>
    </row>
    <row r="23" spans="1:8" x14ac:dyDescent="0.4">
      <c r="A23" s="11">
        <v>15</v>
      </c>
      <c r="B23" s="11">
        <f>基本情報!$M$5</f>
        <v>0</v>
      </c>
      <c r="C23" s="11" t="e">
        <f>基本情報!#REF!</f>
        <v>#REF!</v>
      </c>
      <c r="D23" s="11" t="e">
        <f>基本情報!#REF!</f>
        <v>#REF!</v>
      </c>
      <c r="E23" s="11" t="e">
        <f>基本情報!#REF!</f>
        <v>#REF!</v>
      </c>
      <c r="F23" s="11" t="e">
        <f>基本情報!#REF!</f>
        <v>#REF!</v>
      </c>
      <c r="G23" s="12" t="e">
        <f>基本情報!#REF!</f>
        <v>#REF!</v>
      </c>
      <c r="H23" s="12" t="e">
        <f>基本情報!#REF!</f>
        <v>#REF!</v>
      </c>
    </row>
    <row r="24" spans="1:8" x14ac:dyDescent="0.4">
      <c r="A24" s="11">
        <v>16</v>
      </c>
      <c r="B24" s="11">
        <f>基本情報!$M$5</f>
        <v>0</v>
      </c>
      <c r="C24" s="11" t="e">
        <f>基本情報!#REF!</f>
        <v>#REF!</v>
      </c>
      <c r="D24" s="11" t="e">
        <f>基本情報!#REF!</f>
        <v>#REF!</v>
      </c>
      <c r="E24" s="11" t="e">
        <f>基本情報!#REF!</f>
        <v>#REF!</v>
      </c>
      <c r="F24" s="11" t="e">
        <f>基本情報!#REF!</f>
        <v>#REF!</v>
      </c>
      <c r="G24" s="12" t="e">
        <f>基本情報!#REF!</f>
        <v>#REF!</v>
      </c>
      <c r="H24" s="12" t="e">
        <f>基本情報!#REF!</f>
        <v>#REF!</v>
      </c>
    </row>
    <row r="25" spans="1:8" x14ac:dyDescent="0.4">
      <c r="A25" s="11">
        <v>17</v>
      </c>
      <c r="B25" s="11">
        <f>基本情報!$M$5</f>
        <v>0</v>
      </c>
      <c r="C25" s="11" t="e">
        <f>基本情報!#REF!</f>
        <v>#REF!</v>
      </c>
      <c r="D25" s="11" t="e">
        <f>基本情報!#REF!</f>
        <v>#REF!</v>
      </c>
      <c r="E25" s="11" t="e">
        <f>基本情報!#REF!</f>
        <v>#REF!</v>
      </c>
      <c r="F25" s="11" t="e">
        <f>基本情報!#REF!</f>
        <v>#REF!</v>
      </c>
      <c r="G25" s="12" t="e">
        <f>基本情報!#REF!</f>
        <v>#REF!</v>
      </c>
      <c r="H25" s="12" t="e">
        <f>基本情報!#REF!</f>
        <v>#REF!</v>
      </c>
    </row>
    <row r="26" spans="1:8" x14ac:dyDescent="0.4">
      <c r="A26" s="11">
        <v>18</v>
      </c>
      <c r="B26" s="11">
        <f>基本情報!$M$5</f>
        <v>0</v>
      </c>
      <c r="C26" s="11" t="e">
        <f>基本情報!#REF!</f>
        <v>#REF!</v>
      </c>
      <c r="D26" s="11" t="e">
        <f>基本情報!#REF!</f>
        <v>#REF!</v>
      </c>
      <c r="E26" s="11" t="e">
        <f>基本情報!#REF!</f>
        <v>#REF!</v>
      </c>
      <c r="F26" s="11" t="e">
        <f>基本情報!#REF!</f>
        <v>#REF!</v>
      </c>
      <c r="G26" s="12" t="e">
        <f>基本情報!#REF!</f>
        <v>#REF!</v>
      </c>
      <c r="H26" s="12" t="e">
        <f>基本情報!#REF!</f>
        <v>#REF!</v>
      </c>
    </row>
    <row r="27" spans="1:8" x14ac:dyDescent="0.4">
      <c r="A27" s="11">
        <v>19</v>
      </c>
      <c r="B27" s="11">
        <f>基本情報!$M$5</f>
        <v>0</v>
      </c>
      <c r="C27" s="11" t="e">
        <f>基本情報!#REF!</f>
        <v>#REF!</v>
      </c>
      <c r="D27" s="11" t="e">
        <f>基本情報!#REF!</f>
        <v>#REF!</v>
      </c>
      <c r="E27" s="11" t="e">
        <f>基本情報!#REF!</f>
        <v>#REF!</v>
      </c>
      <c r="F27" s="11" t="e">
        <f>基本情報!#REF!</f>
        <v>#REF!</v>
      </c>
      <c r="G27" s="12" t="e">
        <f>基本情報!#REF!</f>
        <v>#REF!</v>
      </c>
      <c r="H27" s="12" t="e">
        <f>基本情報!#REF!</f>
        <v>#REF!</v>
      </c>
    </row>
    <row r="28" spans="1:8" x14ac:dyDescent="0.4">
      <c r="A28" s="11">
        <v>20</v>
      </c>
      <c r="B28" s="11">
        <f>基本情報!$M$5</f>
        <v>0</v>
      </c>
      <c r="C28" s="11" t="e">
        <f>基本情報!#REF!</f>
        <v>#REF!</v>
      </c>
      <c r="D28" s="11" t="e">
        <f>基本情報!#REF!</f>
        <v>#REF!</v>
      </c>
      <c r="E28" s="11" t="e">
        <f>基本情報!#REF!</f>
        <v>#REF!</v>
      </c>
      <c r="F28" s="11" t="e">
        <f>基本情報!#REF!</f>
        <v>#REF!</v>
      </c>
      <c r="G28" s="12" t="e">
        <f>基本情報!#REF!</f>
        <v>#REF!</v>
      </c>
      <c r="H28" s="12" t="e">
        <f>基本情報!#REF!</f>
        <v>#REF!</v>
      </c>
    </row>
  </sheetData>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4"/>
  <sheetViews>
    <sheetView view="pageBreakPreview" topLeftCell="A4" zoomScale="85" zoomScaleNormal="100" zoomScaleSheetLayoutView="85" workbookViewId="0">
      <selection activeCell="K6" sqref="K6"/>
    </sheetView>
  </sheetViews>
  <sheetFormatPr defaultRowHeight="18.75" x14ac:dyDescent="0.4"/>
  <cols>
    <col min="1" max="1" width="7.75" style="48" customWidth="1"/>
    <col min="2" max="2" width="7.625" style="48" customWidth="1"/>
    <col min="3" max="3" width="22" style="48" customWidth="1"/>
    <col min="4" max="4" width="27" style="48" customWidth="1"/>
    <col min="5" max="5" width="13.625" style="48" customWidth="1"/>
    <col min="6" max="6" width="13.75" style="48" customWidth="1"/>
    <col min="7" max="7" width="0.5" style="48" customWidth="1"/>
    <col min="8" max="8" width="28.25" style="48" hidden="1" customWidth="1"/>
    <col min="9" max="9" width="9" style="48" hidden="1" customWidth="1"/>
    <col min="10" max="16384" width="9" style="48"/>
  </cols>
  <sheetData>
    <row r="1" spans="1:9" ht="29.25" customHeight="1" x14ac:dyDescent="0.5">
      <c r="A1" s="230" t="s">
        <v>211</v>
      </c>
      <c r="B1" s="230"/>
      <c r="C1" s="230"/>
      <c r="D1" s="230"/>
      <c r="E1" s="230"/>
      <c r="F1" s="230"/>
      <c r="G1" s="56"/>
      <c r="H1" s="225" t="s">
        <v>212</v>
      </c>
      <c r="I1" s="225"/>
    </row>
    <row r="2" spans="1:9" ht="9" customHeight="1" x14ac:dyDescent="0.4">
      <c r="A2" s="57"/>
      <c r="B2" s="57"/>
      <c r="C2" s="57"/>
      <c r="D2" s="57"/>
      <c r="E2" s="57"/>
      <c r="F2" s="57"/>
      <c r="H2" s="225"/>
      <c r="I2" s="225"/>
    </row>
    <row r="3" spans="1:9" x14ac:dyDescent="0.4">
      <c r="A3" s="53" t="s">
        <v>22</v>
      </c>
      <c r="B3" s="53" t="s">
        <v>210</v>
      </c>
      <c r="C3" s="53" t="s">
        <v>208</v>
      </c>
      <c r="D3" s="53" t="s">
        <v>209</v>
      </c>
      <c r="E3" s="53" t="s">
        <v>76</v>
      </c>
      <c r="F3" s="54" t="s">
        <v>23</v>
      </c>
      <c r="G3" s="60"/>
      <c r="H3" s="58" t="s">
        <v>208</v>
      </c>
      <c r="I3" s="49" t="s">
        <v>207</v>
      </c>
    </row>
    <row r="4" spans="1:9" ht="32.25" customHeight="1" x14ac:dyDescent="0.4">
      <c r="A4" s="49" t="s">
        <v>206</v>
      </c>
      <c r="B4" s="231" t="s">
        <v>205</v>
      </c>
      <c r="C4" s="223" t="s">
        <v>204</v>
      </c>
      <c r="D4" s="226" t="s">
        <v>260</v>
      </c>
      <c r="E4" s="49" t="s">
        <v>171</v>
      </c>
      <c r="F4" s="55">
        <v>56000</v>
      </c>
      <c r="G4" s="61"/>
      <c r="H4" s="59" t="str">
        <f>$C$4&amp;E4</f>
        <v>入所系施設（高齢）19人以下</v>
      </c>
      <c r="I4" s="49" t="s">
        <v>203</v>
      </c>
    </row>
    <row r="5" spans="1:9" ht="32.25" customHeight="1" x14ac:dyDescent="0.4">
      <c r="A5" s="49" t="s">
        <v>202</v>
      </c>
      <c r="B5" s="231"/>
      <c r="C5" s="223"/>
      <c r="D5" s="226"/>
      <c r="E5" s="49" t="s">
        <v>168</v>
      </c>
      <c r="F5" s="55">
        <v>185500</v>
      </c>
      <c r="G5" s="61"/>
      <c r="H5" s="59" t="str">
        <f>$C$4&amp;E5</f>
        <v>入所系施設（高齢）20人～39人</v>
      </c>
      <c r="I5" s="49" t="s">
        <v>201</v>
      </c>
    </row>
    <row r="6" spans="1:9" ht="32.25" customHeight="1" x14ac:dyDescent="0.4">
      <c r="A6" s="49" t="s">
        <v>200</v>
      </c>
      <c r="B6" s="231"/>
      <c r="C6" s="223"/>
      <c r="D6" s="226"/>
      <c r="E6" s="49" t="s">
        <v>165</v>
      </c>
      <c r="F6" s="55">
        <v>346500</v>
      </c>
      <c r="G6" s="61"/>
      <c r="H6" s="59" t="str">
        <f>$C$4&amp;E6</f>
        <v>入所系施設（高齢）40人～69人</v>
      </c>
      <c r="I6" s="49" t="s">
        <v>199</v>
      </c>
    </row>
    <row r="7" spans="1:9" ht="32.25" customHeight="1" x14ac:dyDescent="0.4">
      <c r="A7" s="49" t="s">
        <v>198</v>
      </c>
      <c r="B7" s="231"/>
      <c r="C7" s="223"/>
      <c r="D7" s="226"/>
      <c r="E7" s="49" t="s">
        <v>162</v>
      </c>
      <c r="F7" s="55">
        <v>507500</v>
      </c>
      <c r="G7" s="61"/>
      <c r="H7" s="59" t="str">
        <f>$C$4&amp;E7</f>
        <v>入所系施設（高齢）70人～89人</v>
      </c>
      <c r="I7" s="49" t="s">
        <v>197</v>
      </c>
    </row>
    <row r="8" spans="1:9" ht="32.25" customHeight="1" x14ac:dyDescent="0.4">
      <c r="A8" s="49" t="s">
        <v>196</v>
      </c>
      <c r="B8" s="231"/>
      <c r="C8" s="223"/>
      <c r="D8" s="226"/>
      <c r="E8" s="49" t="s">
        <v>159</v>
      </c>
      <c r="F8" s="55">
        <v>637000</v>
      </c>
      <c r="G8" s="61"/>
      <c r="H8" s="59" t="str">
        <f>$C$4&amp;E8</f>
        <v>入所系施設（高齢）90人以上</v>
      </c>
      <c r="I8" s="49" t="s">
        <v>195</v>
      </c>
    </row>
    <row r="9" spans="1:9" ht="27.75" customHeight="1" x14ac:dyDescent="0.4">
      <c r="A9" s="49" t="s">
        <v>194</v>
      </c>
      <c r="B9" s="231"/>
      <c r="C9" s="223" t="s">
        <v>193</v>
      </c>
      <c r="D9" s="227" t="s">
        <v>261</v>
      </c>
      <c r="E9" s="49" t="s">
        <v>171</v>
      </c>
      <c r="F9" s="55">
        <v>28000</v>
      </c>
      <c r="G9" s="61"/>
      <c r="H9" s="59" t="str">
        <f>$C$9&amp;E9</f>
        <v>入所系施設（有料老人ホーム）19人以下</v>
      </c>
      <c r="I9" s="49" t="s">
        <v>192</v>
      </c>
    </row>
    <row r="10" spans="1:9" ht="27.75" customHeight="1" x14ac:dyDescent="0.4">
      <c r="A10" s="49" t="s">
        <v>191</v>
      </c>
      <c r="B10" s="231"/>
      <c r="C10" s="223"/>
      <c r="D10" s="227"/>
      <c r="E10" s="49" t="s">
        <v>168</v>
      </c>
      <c r="F10" s="55">
        <v>91000</v>
      </c>
      <c r="G10" s="61"/>
      <c r="H10" s="59" t="str">
        <f>$C$9&amp;E10</f>
        <v>入所系施設（有料老人ホーム）20人～39人</v>
      </c>
      <c r="I10" s="49" t="s">
        <v>190</v>
      </c>
    </row>
    <row r="11" spans="1:9" ht="27.75" customHeight="1" x14ac:dyDescent="0.4">
      <c r="A11" s="49" t="s">
        <v>189</v>
      </c>
      <c r="B11" s="231"/>
      <c r="C11" s="223"/>
      <c r="D11" s="227"/>
      <c r="E11" s="49" t="s">
        <v>165</v>
      </c>
      <c r="F11" s="55">
        <v>171500</v>
      </c>
      <c r="G11" s="61"/>
      <c r="H11" s="59" t="str">
        <f>$C$9&amp;E11</f>
        <v>入所系施設（有料老人ホーム）40人～69人</v>
      </c>
      <c r="I11" s="49" t="s">
        <v>188</v>
      </c>
    </row>
    <row r="12" spans="1:9" ht="27.75" customHeight="1" x14ac:dyDescent="0.4">
      <c r="A12" s="49" t="s">
        <v>187</v>
      </c>
      <c r="B12" s="231"/>
      <c r="C12" s="223"/>
      <c r="D12" s="227"/>
      <c r="E12" s="49" t="s">
        <v>162</v>
      </c>
      <c r="F12" s="55">
        <v>252000</v>
      </c>
      <c r="G12" s="61"/>
      <c r="H12" s="59" t="str">
        <f>$C$9&amp;E12</f>
        <v>入所系施設（有料老人ホーム）70人～89人</v>
      </c>
      <c r="I12" s="49" t="s">
        <v>186</v>
      </c>
    </row>
    <row r="13" spans="1:9" ht="27.75" customHeight="1" x14ac:dyDescent="0.4">
      <c r="A13" s="49" t="s">
        <v>185</v>
      </c>
      <c r="B13" s="231"/>
      <c r="C13" s="223"/>
      <c r="D13" s="227"/>
      <c r="E13" s="49" t="s">
        <v>159</v>
      </c>
      <c r="F13" s="55">
        <v>318500</v>
      </c>
      <c r="G13" s="61"/>
      <c r="H13" s="59" t="str">
        <f>$C$9&amp;E13</f>
        <v>入所系施設（有料老人ホーム）90人以上</v>
      </c>
      <c r="I13" s="49" t="s">
        <v>184</v>
      </c>
    </row>
    <row r="14" spans="1:9" ht="64.5" customHeight="1" x14ac:dyDescent="0.4">
      <c r="A14" s="49" t="s">
        <v>183</v>
      </c>
      <c r="B14" s="231"/>
      <c r="C14" s="223" t="s">
        <v>182</v>
      </c>
      <c r="D14" s="228" t="s">
        <v>262</v>
      </c>
      <c r="E14" s="49" t="s">
        <v>283</v>
      </c>
      <c r="F14" s="55">
        <v>38500</v>
      </c>
      <c r="G14" s="61"/>
      <c r="H14" s="59" t="str">
        <f>$C$14&amp;E14</f>
        <v>通所系施設（高齢）通常規模型</v>
      </c>
      <c r="I14" s="49" t="s">
        <v>181</v>
      </c>
    </row>
    <row r="15" spans="1:9" ht="64.5" customHeight="1" x14ac:dyDescent="0.4">
      <c r="A15" s="49" t="s">
        <v>180</v>
      </c>
      <c r="B15" s="231"/>
      <c r="C15" s="223"/>
      <c r="D15" s="228"/>
      <c r="E15" s="49" t="s">
        <v>284</v>
      </c>
      <c r="F15" s="55">
        <v>80500</v>
      </c>
      <c r="G15" s="61"/>
      <c r="H15" s="59" t="str">
        <f>$C$14&amp;E15</f>
        <v>通所系施設（高齢）大規模型</v>
      </c>
      <c r="I15" s="49" t="s">
        <v>179</v>
      </c>
    </row>
    <row r="16" spans="1:9" ht="169.5" customHeight="1" x14ac:dyDescent="0.4">
      <c r="A16" s="49" t="s">
        <v>178</v>
      </c>
      <c r="B16" s="231"/>
      <c r="C16" s="51" t="s">
        <v>177</v>
      </c>
      <c r="D16" s="52" t="s">
        <v>265</v>
      </c>
      <c r="E16" s="49" t="s">
        <v>37</v>
      </c>
      <c r="F16" s="55">
        <v>28000</v>
      </c>
      <c r="G16" s="61"/>
      <c r="H16" s="59" t="str">
        <f>$C$16&amp;E16</f>
        <v>訪問系施設（高齢）―</v>
      </c>
      <c r="I16" s="49" t="s">
        <v>176</v>
      </c>
    </row>
    <row r="17" spans="1:9" ht="27.75" hidden="1" customHeight="1" x14ac:dyDescent="0.4">
      <c r="A17" s="49" t="s">
        <v>175</v>
      </c>
      <c r="B17" s="224" t="s">
        <v>174</v>
      </c>
      <c r="C17" s="223" t="s">
        <v>173</v>
      </c>
      <c r="D17" s="229" t="s">
        <v>172</v>
      </c>
      <c r="E17" s="49" t="s">
        <v>171</v>
      </c>
      <c r="F17" s="55">
        <v>80000</v>
      </c>
      <c r="G17" s="61"/>
      <c r="H17" s="59" t="str">
        <f>$C$17&amp;E17</f>
        <v>入所系施設（障がい）19人以下</v>
      </c>
      <c r="I17" s="49" t="s">
        <v>170</v>
      </c>
    </row>
    <row r="18" spans="1:9" ht="27.75" hidden="1" customHeight="1" x14ac:dyDescent="0.4">
      <c r="A18" s="49" t="s">
        <v>169</v>
      </c>
      <c r="B18" s="224"/>
      <c r="C18" s="223"/>
      <c r="D18" s="229"/>
      <c r="E18" s="49" t="s">
        <v>168</v>
      </c>
      <c r="F18" s="55">
        <v>265000</v>
      </c>
      <c r="G18" s="61"/>
      <c r="H18" s="59" t="str">
        <f>$C$17&amp;E18</f>
        <v>入所系施設（障がい）20人～39人</v>
      </c>
      <c r="I18" s="49" t="s">
        <v>167</v>
      </c>
    </row>
    <row r="19" spans="1:9" ht="27.75" hidden="1" customHeight="1" x14ac:dyDescent="0.4">
      <c r="A19" s="49" t="s">
        <v>166</v>
      </c>
      <c r="B19" s="224"/>
      <c r="C19" s="223"/>
      <c r="D19" s="229"/>
      <c r="E19" s="49" t="s">
        <v>165</v>
      </c>
      <c r="F19" s="55">
        <v>495000</v>
      </c>
      <c r="G19" s="61"/>
      <c r="H19" s="59" t="str">
        <f>$C$17&amp;E19</f>
        <v>入所系施設（障がい）40人～69人</v>
      </c>
      <c r="I19" s="49" t="s">
        <v>164</v>
      </c>
    </row>
    <row r="20" spans="1:9" ht="27.75" hidden="1" customHeight="1" x14ac:dyDescent="0.4">
      <c r="A20" s="49" t="s">
        <v>163</v>
      </c>
      <c r="B20" s="224"/>
      <c r="C20" s="223"/>
      <c r="D20" s="229"/>
      <c r="E20" s="49" t="s">
        <v>162</v>
      </c>
      <c r="F20" s="55">
        <v>725000</v>
      </c>
      <c r="G20" s="61"/>
      <c r="H20" s="59" t="str">
        <f>$C$17&amp;E20</f>
        <v>入所系施設（障がい）70人～89人</v>
      </c>
      <c r="I20" s="49" t="s">
        <v>161</v>
      </c>
    </row>
    <row r="21" spans="1:9" ht="27.75" hidden="1" customHeight="1" x14ac:dyDescent="0.4">
      <c r="A21" s="49" t="s">
        <v>160</v>
      </c>
      <c r="B21" s="224"/>
      <c r="C21" s="223"/>
      <c r="D21" s="229"/>
      <c r="E21" s="49" t="s">
        <v>159</v>
      </c>
      <c r="F21" s="55">
        <v>910000</v>
      </c>
      <c r="G21" s="61"/>
      <c r="H21" s="59" t="str">
        <f>$C$17&amp;E21</f>
        <v>入所系施設（障がい）90人以上</v>
      </c>
      <c r="I21" s="49" t="s">
        <v>158</v>
      </c>
    </row>
    <row r="22" spans="1:9" ht="27.75" hidden="1" customHeight="1" x14ac:dyDescent="0.4">
      <c r="A22" s="49" t="s">
        <v>157</v>
      </c>
      <c r="B22" s="224"/>
      <c r="C22" s="223" t="s">
        <v>156</v>
      </c>
      <c r="D22" s="228" t="s">
        <v>155</v>
      </c>
      <c r="E22" s="49" t="s">
        <v>154</v>
      </c>
      <c r="F22" s="55">
        <v>55000</v>
      </c>
      <c r="G22" s="61"/>
      <c r="H22" s="59" t="str">
        <f>$C$22&amp;E22</f>
        <v>通所系施設（障がい）35人以下</v>
      </c>
      <c r="I22" s="49" t="s">
        <v>153</v>
      </c>
    </row>
    <row r="23" spans="1:9" ht="27.75" hidden="1" customHeight="1" x14ac:dyDescent="0.4">
      <c r="A23" s="49" t="s">
        <v>152</v>
      </c>
      <c r="B23" s="224"/>
      <c r="C23" s="223"/>
      <c r="D23" s="228"/>
      <c r="E23" s="49" t="s">
        <v>151</v>
      </c>
      <c r="F23" s="55">
        <v>115000</v>
      </c>
      <c r="G23" s="61"/>
      <c r="H23" s="59" t="str">
        <f>$C$22&amp;E23</f>
        <v>通所系施設（障がい）36人以上</v>
      </c>
      <c r="I23" s="49" t="s">
        <v>150</v>
      </c>
    </row>
    <row r="24" spans="1:9" ht="27.75" hidden="1" customHeight="1" x14ac:dyDescent="0.4">
      <c r="A24" s="49" t="s">
        <v>149</v>
      </c>
      <c r="B24" s="224"/>
      <c r="C24" s="51" t="s">
        <v>148</v>
      </c>
      <c r="D24" s="50" t="s">
        <v>147</v>
      </c>
      <c r="E24" s="49" t="s">
        <v>37</v>
      </c>
      <c r="F24" s="55">
        <v>40000</v>
      </c>
      <c r="G24" s="61"/>
      <c r="H24" s="59" t="str">
        <f>$C$24&amp;E24</f>
        <v>訪問系施設（障がい）―</v>
      </c>
      <c r="I24" s="49" t="s">
        <v>146</v>
      </c>
    </row>
  </sheetData>
  <sheetProtection sheet="1" selectLockedCells="1"/>
  <mergeCells count="14">
    <mergeCell ref="C14:C15"/>
    <mergeCell ref="C17:C21"/>
    <mergeCell ref="C22:C23"/>
    <mergeCell ref="B17:B24"/>
    <mergeCell ref="H1:I2"/>
    <mergeCell ref="D4:D8"/>
    <mergeCell ref="D9:D13"/>
    <mergeCell ref="D14:D15"/>
    <mergeCell ref="D17:D21"/>
    <mergeCell ref="D22:D23"/>
    <mergeCell ref="A1:F1"/>
    <mergeCell ref="B4:B16"/>
    <mergeCell ref="C4:C8"/>
    <mergeCell ref="C9:C13"/>
  </mergeCells>
  <phoneticPr fontId="4"/>
  <printOptions horizontalCentered="1"/>
  <pageMargins left="0.51181102362204722" right="0.31496062992125984"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C4" sqref="C4"/>
    </sheetView>
  </sheetViews>
  <sheetFormatPr defaultRowHeight="18.75" x14ac:dyDescent="0.4"/>
  <cols>
    <col min="1" max="1" width="29.625" bestFit="1" customWidth="1"/>
  </cols>
  <sheetData>
    <row r="1" spans="1:9" x14ac:dyDescent="0.4">
      <c r="A1" s="1"/>
      <c r="B1" s="2" t="s">
        <v>30</v>
      </c>
      <c r="C1" s="2" t="s">
        <v>31</v>
      </c>
      <c r="D1" s="2" t="s">
        <v>32</v>
      </c>
      <c r="E1" s="2" t="s">
        <v>33</v>
      </c>
      <c r="F1" s="2" t="s">
        <v>34</v>
      </c>
      <c r="G1" s="2" t="s">
        <v>286</v>
      </c>
      <c r="H1" s="2" t="s">
        <v>285</v>
      </c>
      <c r="I1" s="3" t="s">
        <v>37</v>
      </c>
    </row>
    <row r="2" spans="1:9" x14ac:dyDescent="0.4">
      <c r="A2" s="1" t="s">
        <v>25</v>
      </c>
      <c r="B2" s="5">
        <v>56000</v>
      </c>
      <c r="C2" s="5">
        <v>185500</v>
      </c>
      <c r="D2" s="5">
        <v>346500</v>
      </c>
      <c r="E2" s="5">
        <v>507500</v>
      </c>
      <c r="F2" s="5">
        <v>637000</v>
      </c>
      <c r="G2" s="5"/>
      <c r="H2" s="5"/>
      <c r="I2" s="6"/>
    </row>
    <row r="3" spans="1:9" x14ac:dyDescent="0.4">
      <c r="A3" s="1" t="s">
        <v>3</v>
      </c>
      <c r="B3" s="5">
        <v>28000</v>
      </c>
      <c r="C3" s="5">
        <v>91000</v>
      </c>
      <c r="D3" s="5">
        <v>171500</v>
      </c>
      <c r="E3" s="5">
        <v>252000</v>
      </c>
      <c r="F3" s="5">
        <v>318500</v>
      </c>
      <c r="G3" s="5"/>
      <c r="H3" s="5"/>
      <c r="I3" s="6"/>
    </row>
    <row r="4" spans="1:9" x14ac:dyDescent="0.4">
      <c r="A4" s="1" t="s">
        <v>26</v>
      </c>
      <c r="B4" s="5"/>
      <c r="C4" s="5"/>
      <c r="D4" s="5"/>
      <c r="E4" s="5"/>
      <c r="F4" s="5"/>
      <c r="G4" s="5">
        <v>38500</v>
      </c>
      <c r="H4" s="5">
        <v>80500</v>
      </c>
      <c r="I4" s="6"/>
    </row>
    <row r="5" spans="1:9" x14ac:dyDescent="0.4">
      <c r="A5" s="1" t="s">
        <v>27</v>
      </c>
      <c r="B5" s="5"/>
      <c r="C5" s="5"/>
      <c r="D5" s="5"/>
      <c r="E5" s="5"/>
      <c r="F5" s="5"/>
      <c r="G5" s="5"/>
      <c r="H5" s="5"/>
      <c r="I5" s="6">
        <v>28000</v>
      </c>
    </row>
    <row r="6" spans="1:9" x14ac:dyDescent="0.4">
      <c r="A6" s="1" t="s">
        <v>24</v>
      </c>
      <c r="B6" s="5">
        <v>80000</v>
      </c>
      <c r="C6" s="5">
        <v>265000</v>
      </c>
      <c r="D6" s="5">
        <v>495000</v>
      </c>
      <c r="E6" s="5">
        <v>725000</v>
      </c>
      <c r="F6" s="5">
        <v>910000</v>
      </c>
      <c r="G6" s="5"/>
      <c r="H6" s="5"/>
      <c r="I6" s="6"/>
    </row>
    <row r="7" spans="1:9" x14ac:dyDescent="0.4">
      <c r="A7" s="1" t="s">
        <v>29</v>
      </c>
      <c r="B7" s="5"/>
      <c r="C7" s="5"/>
      <c r="D7" s="5"/>
      <c r="E7" s="5"/>
      <c r="F7" s="5"/>
      <c r="G7" s="5">
        <v>55000</v>
      </c>
      <c r="H7" s="5">
        <v>115000</v>
      </c>
      <c r="I7" s="6"/>
    </row>
    <row r="8" spans="1:9" x14ac:dyDescent="0.4">
      <c r="A8" s="4" t="s">
        <v>28</v>
      </c>
      <c r="B8" s="7"/>
      <c r="C8" s="7"/>
      <c r="D8" s="7"/>
      <c r="E8" s="7"/>
      <c r="F8" s="7"/>
      <c r="G8" s="7"/>
      <c r="H8" s="7"/>
      <c r="I8" s="6">
        <v>40000</v>
      </c>
    </row>
    <row r="10" spans="1:9" x14ac:dyDescent="0.4">
      <c r="A10" t="s">
        <v>39</v>
      </c>
      <c r="B10" t="e">
        <f>MATCH(基本情報!AC22,$B$1:$I$1,0)+1</f>
        <v>#N/A</v>
      </c>
    </row>
    <row r="11" spans="1:9" x14ac:dyDescent="0.4">
      <c r="A11" t="s">
        <v>40</v>
      </c>
      <c r="B11" t="e">
        <f>MATCH(基本情報!AC23,$B$1:$I$1,0)+1</f>
        <v>#N/A</v>
      </c>
    </row>
    <row r="12" spans="1:9" x14ac:dyDescent="0.4">
      <c r="A12" t="s">
        <v>41</v>
      </c>
      <c r="B12" t="e">
        <f>MATCH(基本情報!AC24,$B$1:$I$1,0)+1</f>
        <v>#N/A</v>
      </c>
    </row>
    <row r="13" spans="1:9" x14ac:dyDescent="0.4">
      <c r="A13" t="s">
        <v>42</v>
      </c>
      <c r="B13" t="e">
        <f>MATCH(基本情報!AC25,$B$1:$I$1,0)+1</f>
        <v>#N/A</v>
      </c>
    </row>
    <row r="14" spans="1:9" x14ac:dyDescent="0.4">
      <c r="A14" t="s">
        <v>43</v>
      </c>
      <c r="B14" t="e">
        <f>MATCH(基本情報!AC26,$B$1:$I$1,0)+1</f>
        <v>#N/A</v>
      </c>
    </row>
    <row r="15" spans="1:9" x14ac:dyDescent="0.4">
      <c r="A15" t="s">
        <v>44</v>
      </c>
      <c r="B15" t="e">
        <f>MATCH(基本情報!AC27,$B$1:$I$1,0)+1</f>
        <v>#N/A</v>
      </c>
    </row>
    <row r="16" spans="1:9" ht="18.75" customHeight="1" x14ac:dyDescent="0.4">
      <c r="A16" t="s">
        <v>45</v>
      </c>
      <c r="B16" t="e">
        <f>MATCH(基本情報!AC28,$B$1:$I$1,0)+1</f>
        <v>#N/A</v>
      </c>
    </row>
    <row r="17" spans="1:2" x14ac:dyDescent="0.4">
      <c r="A17" t="s">
        <v>46</v>
      </c>
      <c r="B17" t="e">
        <f>MATCH(基本情報!AC29,$B$1:$I$1,0)+1</f>
        <v>#N/A</v>
      </c>
    </row>
    <row r="18" spans="1:2" x14ac:dyDescent="0.4">
      <c r="A18" t="s">
        <v>47</v>
      </c>
      <c r="B18" t="e">
        <f>MATCH(基本情報!AC30,$B$1:$I$1,0)+1</f>
        <v>#N/A</v>
      </c>
    </row>
    <row r="19" spans="1:2" x14ac:dyDescent="0.4">
      <c r="A19" t="s">
        <v>48</v>
      </c>
      <c r="B19" t="e">
        <f>MATCH(基本情報!AC31,$B$1:$I$1,0)+1</f>
        <v>#N/A</v>
      </c>
    </row>
    <row r="20" spans="1:2" x14ac:dyDescent="0.4">
      <c r="A20" t="s">
        <v>49</v>
      </c>
      <c r="B20" t="e">
        <f>MATCH(基本情報!AC32,$B$1:$I$1,0)+1</f>
        <v>#N/A</v>
      </c>
    </row>
    <row r="21" spans="1:2" x14ac:dyDescent="0.4">
      <c r="A21" t="s">
        <v>50</v>
      </c>
      <c r="B21" t="e">
        <f>MATCH(基本情報!AC33,$B$1:$I$1,0)+1</f>
        <v>#N/A</v>
      </c>
    </row>
    <row r="22" spans="1:2" x14ac:dyDescent="0.4">
      <c r="A22" t="s">
        <v>51</v>
      </c>
      <c r="B22" t="e">
        <f>MATCH(基本情報!#REF!,$B$1:$I$1,0)+1</f>
        <v>#REF!</v>
      </c>
    </row>
    <row r="23" spans="1:2" x14ac:dyDescent="0.4">
      <c r="A23" t="s">
        <v>52</v>
      </c>
      <c r="B23" t="e">
        <f>MATCH(基本情報!#REF!,$B$1:$I$1,0)+1</f>
        <v>#REF!</v>
      </c>
    </row>
    <row r="24" spans="1:2" x14ac:dyDescent="0.4">
      <c r="A24" t="s">
        <v>53</v>
      </c>
      <c r="B24" t="e">
        <f>MATCH(基本情報!#REF!,$B$1:$I$1,0)+1</f>
        <v>#REF!</v>
      </c>
    </row>
    <row r="25" spans="1:2" x14ac:dyDescent="0.4">
      <c r="A25" t="s">
        <v>54</v>
      </c>
      <c r="B25" t="e">
        <f>MATCH(基本情報!#REF!,$B$1:$I$1,0)+1</f>
        <v>#REF!</v>
      </c>
    </row>
    <row r="26" spans="1:2" x14ac:dyDescent="0.4">
      <c r="A26" t="s">
        <v>55</v>
      </c>
      <c r="B26" t="e">
        <f>MATCH(基本情報!#REF!,$B$1:$I$1,0)+1</f>
        <v>#REF!</v>
      </c>
    </row>
    <row r="27" spans="1:2" x14ac:dyDescent="0.4">
      <c r="A27" t="s">
        <v>56</v>
      </c>
      <c r="B27" t="e">
        <f>MATCH(基本情報!#REF!,$B$1:$I$1,0)+1</f>
        <v>#REF!</v>
      </c>
    </row>
    <row r="28" spans="1:2" x14ac:dyDescent="0.4">
      <c r="A28" t="s">
        <v>57</v>
      </c>
      <c r="B28" t="e">
        <f>MATCH(基本情報!#REF!,$B$1:$I$1,0)+1</f>
        <v>#REF!</v>
      </c>
    </row>
    <row r="29" spans="1:2" x14ac:dyDescent="0.4">
      <c r="A29" t="s">
        <v>58</v>
      </c>
      <c r="B29" t="e">
        <f>MATCH(基本情報!#REF!,$B$1:$I$1,0)+1</f>
        <v>#REF!</v>
      </c>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C4" sqref="C4"/>
    </sheetView>
  </sheetViews>
  <sheetFormatPr defaultRowHeight="18.75" x14ac:dyDescent="0.4"/>
  <cols>
    <col min="1" max="2" width="25" customWidth="1"/>
  </cols>
  <sheetData>
    <row r="1" spans="1:2" x14ac:dyDescent="0.4">
      <c r="A1" t="s">
        <v>2</v>
      </c>
      <c r="B1" t="s">
        <v>0</v>
      </c>
    </row>
    <row r="2" spans="1:2" x14ac:dyDescent="0.4">
      <c r="A2" t="s">
        <v>25</v>
      </c>
      <c r="B2" t="s">
        <v>24</v>
      </c>
    </row>
    <row r="3" spans="1:2" x14ac:dyDescent="0.4">
      <c r="A3" t="s">
        <v>3</v>
      </c>
      <c r="B3" t="s">
        <v>29</v>
      </c>
    </row>
    <row r="4" spans="1:2" x14ac:dyDescent="0.4">
      <c r="A4" t="s">
        <v>26</v>
      </c>
      <c r="B4" t="s">
        <v>28</v>
      </c>
    </row>
    <row r="5" spans="1:2" x14ac:dyDescent="0.4">
      <c r="A5" t="s">
        <v>27</v>
      </c>
    </row>
  </sheetData>
  <phoneticPr fontId="4"/>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4" sqref="C4"/>
    </sheetView>
  </sheetViews>
  <sheetFormatPr defaultRowHeight="18.75" x14ac:dyDescent="0.4"/>
  <cols>
    <col min="1" max="1" width="12.125" customWidth="1"/>
    <col min="2" max="2" width="29" customWidth="1"/>
    <col min="3" max="4" width="12.125" customWidth="1"/>
    <col min="5" max="7" width="13.25" customWidth="1"/>
  </cols>
  <sheetData>
    <row r="1" spans="1:7" x14ac:dyDescent="0.4">
      <c r="A1" t="s">
        <v>25</v>
      </c>
      <c r="B1" t="s">
        <v>3</v>
      </c>
      <c r="C1" t="s">
        <v>26</v>
      </c>
      <c r="D1" t="s">
        <v>27</v>
      </c>
      <c r="E1" t="s">
        <v>24</v>
      </c>
      <c r="F1" t="s">
        <v>29</v>
      </c>
      <c r="G1" t="s">
        <v>28</v>
      </c>
    </row>
    <row r="2" spans="1:7" x14ac:dyDescent="0.4">
      <c r="A2" t="s">
        <v>230</v>
      </c>
      <c r="B2" t="s">
        <v>21</v>
      </c>
      <c r="C2" t="s">
        <v>236</v>
      </c>
      <c r="D2" t="s">
        <v>249</v>
      </c>
      <c r="E2" t="s">
        <v>7</v>
      </c>
      <c r="F2" t="s">
        <v>10</v>
      </c>
      <c r="G2" t="s">
        <v>19</v>
      </c>
    </row>
    <row r="3" spans="1:7" x14ac:dyDescent="0.4">
      <c r="A3" t="s">
        <v>231</v>
      </c>
      <c r="B3" t="s">
        <v>65</v>
      </c>
      <c r="C3" t="s">
        <v>237</v>
      </c>
      <c r="D3" t="s">
        <v>250</v>
      </c>
      <c r="E3" t="s">
        <v>8</v>
      </c>
      <c r="F3" t="s">
        <v>11</v>
      </c>
      <c r="G3" t="s">
        <v>20</v>
      </c>
    </row>
    <row r="4" spans="1:7" x14ac:dyDescent="0.4">
      <c r="A4" t="s">
        <v>4</v>
      </c>
      <c r="C4" t="s">
        <v>238</v>
      </c>
      <c r="D4" t="s">
        <v>251</v>
      </c>
      <c r="E4" t="s">
        <v>9</v>
      </c>
      <c r="F4" t="s">
        <v>12</v>
      </c>
    </row>
    <row r="5" spans="1:7" x14ac:dyDescent="0.4">
      <c r="A5" t="s">
        <v>232</v>
      </c>
      <c r="C5" t="s">
        <v>239</v>
      </c>
      <c r="D5" t="s">
        <v>252</v>
      </c>
      <c r="F5" t="s">
        <v>13</v>
      </c>
    </row>
    <row r="6" spans="1:7" x14ac:dyDescent="0.4">
      <c r="A6" t="s">
        <v>233</v>
      </c>
      <c r="C6" t="s">
        <v>240</v>
      </c>
      <c r="D6" t="s">
        <v>253</v>
      </c>
      <c r="F6" t="s">
        <v>14</v>
      </c>
    </row>
    <row r="7" spans="1:7" x14ac:dyDescent="0.4">
      <c r="A7" t="s">
        <v>241</v>
      </c>
      <c r="C7" t="s">
        <v>242</v>
      </c>
      <c r="D7" t="s">
        <v>254</v>
      </c>
      <c r="F7" t="s">
        <v>15</v>
      </c>
    </row>
    <row r="8" spans="1:7" x14ac:dyDescent="0.4">
      <c r="A8" t="s">
        <v>243</v>
      </c>
      <c r="C8" t="s">
        <v>244</v>
      </c>
      <c r="D8" t="s">
        <v>255</v>
      </c>
      <c r="F8" t="s">
        <v>16</v>
      </c>
    </row>
    <row r="9" spans="1:7" x14ac:dyDescent="0.4">
      <c r="A9" t="s">
        <v>245</v>
      </c>
      <c r="C9" t="s">
        <v>246</v>
      </c>
      <c r="D9" t="s">
        <v>256</v>
      </c>
      <c r="F9" t="s">
        <v>17</v>
      </c>
    </row>
    <row r="10" spans="1:7" x14ac:dyDescent="0.4">
      <c r="A10" t="s">
        <v>234</v>
      </c>
      <c r="D10" t="s">
        <v>257</v>
      </c>
      <c r="F10" t="s">
        <v>18</v>
      </c>
    </row>
    <row r="11" spans="1:7" x14ac:dyDescent="0.4">
      <c r="A11" t="s">
        <v>235</v>
      </c>
      <c r="D11" t="s">
        <v>258</v>
      </c>
    </row>
    <row r="12" spans="1:7" x14ac:dyDescent="0.4">
      <c r="A12" t="s">
        <v>247</v>
      </c>
      <c r="D12" t="s">
        <v>259</v>
      </c>
    </row>
    <row r="13" spans="1:7" x14ac:dyDescent="0.4">
      <c r="A13" t="s">
        <v>248</v>
      </c>
    </row>
  </sheetData>
  <phoneticPr fontId="4"/>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Normal="100" workbookViewId="0">
      <selection activeCell="C4" sqref="C4"/>
    </sheetView>
  </sheetViews>
  <sheetFormatPr defaultRowHeight="18.75" x14ac:dyDescent="0.4"/>
  <cols>
    <col min="1" max="7" width="17.375" customWidth="1"/>
  </cols>
  <sheetData>
    <row r="1" spans="1:7" x14ac:dyDescent="0.4">
      <c r="A1" t="s">
        <v>25</v>
      </c>
      <c r="B1" t="s">
        <v>3</v>
      </c>
      <c r="C1" t="s">
        <v>26</v>
      </c>
      <c r="D1" t="s">
        <v>27</v>
      </c>
      <c r="E1" t="s">
        <v>24</v>
      </c>
      <c r="F1" t="s">
        <v>29</v>
      </c>
      <c r="G1" t="s">
        <v>28</v>
      </c>
    </row>
    <row r="2" spans="1:7" x14ac:dyDescent="0.4">
      <c r="A2" t="s">
        <v>30</v>
      </c>
      <c r="B2" t="s">
        <v>30</v>
      </c>
      <c r="C2" t="s">
        <v>286</v>
      </c>
      <c r="D2" t="s">
        <v>37</v>
      </c>
      <c r="E2" t="s">
        <v>30</v>
      </c>
      <c r="F2" t="s">
        <v>35</v>
      </c>
      <c r="G2" t="s">
        <v>37</v>
      </c>
    </row>
    <row r="3" spans="1:7" x14ac:dyDescent="0.4">
      <c r="A3" t="s">
        <v>31</v>
      </c>
      <c r="B3" t="s">
        <v>31</v>
      </c>
      <c r="C3" t="s">
        <v>285</v>
      </c>
      <c r="E3" t="s">
        <v>31</v>
      </c>
      <c r="F3" t="s">
        <v>36</v>
      </c>
    </row>
    <row r="4" spans="1:7" x14ac:dyDescent="0.4">
      <c r="A4" t="s">
        <v>32</v>
      </c>
      <c r="B4" t="s">
        <v>32</v>
      </c>
      <c r="E4" t="s">
        <v>32</v>
      </c>
    </row>
    <row r="5" spans="1:7" x14ac:dyDescent="0.4">
      <c r="A5" t="s">
        <v>33</v>
      </c>
      <c r="B5" t="s">
        <v>33</v>
      </c>
      <c r="E5" t="s">
        <v>33</v>
      </c>
    </row>
    <row r="6" spans="1:7" x14ac:dyDescent="0.4">
      <c r="A6" t="s">
        <v>34</v>
      </c>
      <c r="B6" t="s">
        <v>34</v>
      </c>
      <c r="E6" t="s">
        <v>34</v>
      </c>
    </row>
  </sheetData>
  <phoneticPr fontId="4"/>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showGridLines="0" tabSelected="1" view="pageBreakPreview" topLeftCell="B1" zoomScale="85" zoomScaleNormal="85" zoomScaleSheetLayoutView="85" workbookViewId="0">
      <selection activeCell="AK4" sqref="AK4"/>
    </sheetView>
  </sheetViews>
  <sheetFormatPr defaultRowHeight="14.25" x14ac:dyDescent="0.4"/>
  <cols>
    <col min="1" max="1" width="3" style="8" customWidth="1"/>
    <col min="2" max="38" width="3.125" style="8" customWidth="1"/>
    <col min="39" max="39" width="3.5" style="8" bestFit="1" customWidth="1"/>
    <col min="40" max="49" width="3.125" style="8" customWidth="1"/>
    <col min="50" max="16384" width="9" style="8"/>
  </cols>
  <sheetData>
    <row r="1" spans="1:37" ht="24.75" customHeight="1" thickTop="1" thickBot="1" x14ac:dyDescent="0.45">
      <c r="B1" s="91" t="s">
        <v>1</v>
      </c>
      <c r="C1" s="92"/>
      <c r="D1" s="92"/>
      <c r="E1" s="92"/>
      <c r="F1" s="92"/>
      <c r="G1" s="92"/>
      <c r="H1" s="92"/>
      <c r="I1" s="92"/>
      <c r="J1" s="93"/>
      <c r="U1" s="94" t="s">
        <v>130</v>
      </c>
      <c r="V1" s="94"/>
      <c r="W1" s="94"/>
      <c r="X1" s="94"/>
      <c r="Y1" s="94"/>
      <c r="Z1" s="94"/>
      <c r="AA1" s="94"/>
      <c r="AB1" s="95"/>
      <c r="AC1" s="96"/>
      <c r="AD1" s="97"/>
      <c r="AE1" s="97"/>
      <c r="AF1" s="97"/>
      <c r="AG1" s="97"/>
      <c r="AH1" s="97"/>
      <c r="AI1" s="97"/>
      <c r="AJ1" s="98"/>
    </row>
    <row r="2" spans="1:37" ht="10.5" customHeight="1" thickTop="1" x14ac:dyDescent="0.4">
      <c r="AF2" s="9"/>
      <c r="AG2" s="9"/>
      <c r="AH2" s="9"/>
      <c r="AI2" s="9"/>
      <c r="AJ2" s="9"/>
      <c r="AK2" s="9"/>
    </row>
    <row r="3" spans="1:37" ht="24.75" customHeight="1" x14ac:dyDescent="0.4">
      <c r="B3" s="99" t="s">
        <v>132</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row>
    <row r="4" spans="1:37" ht="24.75" customHeight="1" thickBot="1" x14ac:dyDescent="0.45">
      <c r="A4" s="8" t="s">
        <v>77</v>
      </c>
      <c r="AF4" s="9"/>
      <c r="AG4" s="9"/>
      <c r="AH4" s="9"/>
    </row>
    <row r="5" spans="1:37" ht="24.75" customHeight="1" thickBot="1" x14ac:dyDescent="0.45">
      <c r="B5" s="94" t="s">
        <v>59</v>
      </c>
      <c r="C5" s="94"/>
      <c r="D5" s="94"/>
      <c r="E5" s="94"/>
      <c r="F5" s="94"/>
      <c r="G5" s="94"/>
      <c r="H5" s="94"/>
      <c r="I5" s="94"/>
      <c r="J5" s="94"/>
      <c r="K5" s="94"/>
      <c r="L5" s="95"/>
      <c r="M5" s="100"/>
      <c r="N5" s="101"/>
      <c r="O5" s="101"/>
      <c r="P5" s="101"/>
      <c r="Q5" s="101"/>
      <c r="R5" s="102"/>
      <c r="S5" s="102"/>
      <c r="T5" s="102"/>
      <c r="U5" s="102"/>
      <c r="V5" s="102"/>
      <c r="W5" s="102"/>
      <c r="X5" s="102"/>
      <c r="Y5" s="103"/>
    </row>
    <row r="6" spans="1:37" ht="24.75" customHeight="1" thickBot="1" x14ac:dyDescent="0.45">
      <c r="B6" s="95" t="s">
        <v>78</v>
      </c>
      <c r="C6" s="107"/>
      <c r="D6" s="107"/>
      <c r="E6" s="107"/>
      <c r="F6" s="107"/>
      <c r="G6" s="107"/>
      <c r="H6" s="107"/>
      <c r="I6" s="107"/>
      <c r="J6" s="107"/>
      <c r="K6" s="107"/>
      <c r="L6" s="108"/>
      <c r="M6" s="68" t="s">
        <v>91</v>
      </c>
      <c r="N6" s="104"/>
      <c r="O6" s="87"/>
      <c r="P6" s="87"/>
      <c r="Q6" s="87"/>
      <c r="R6" s="105"/>
      <c r="S6" s="105"/>
      <c r="T6" s="105"/>
      <c r="U6" s="105"/>
      <c r="V6" s="105"/>
      <c r="W6" s="105"/>
      <c r="X6" s="105"/>
      <c r="Y6" s="105"/>
      <c r="Z6" s="105"/>
      <c r="AA6" s="105"/>
      <c r="AB6" s="105"/>
      <c r="AC6" s="105"/>
      <c r="AD6" s="105"/>
      <c r="AE6" s="105"/>
      <c r="AF6" s="105"/>
      <c r="AG6" s="105"/>
      <c r="AH6" s="105"/>
      <c r="AI6" s="105"/>
      <c r="AJ6" s="106"/>
    </row>
    <row r="7" spans="1:37" ht="24.75" customHeight="1" thickBot="1" x14ac:dyDescent="0.45">
      <c r="B7" s="84" t="s">
        <v>60</v>
      </c>
      <c r="C7" s="84"/>
      <c r="D7" s="84"/>
      <c r="E7" s="84"/>
      <c r="F7" s="84"/>
      <c r="G7" s="84"/>
      <c r="H7" s="84"/>
      <c r="I7" s="84"/>
      <c r="J7" s="84"/>
      <c r="K7" s="84"/>
      <c r="L7" s="85"/>
      <c r="M7" s="86"/>
      <c r="N7" s="87"/>
      <c r="O7" s="87"/>
      <c r="P7" s="87"/>
      <c r="Q7" s="87"/>
      <c r="R7" s="88"/>
      <c r="S7" s="88"/>
      <c r="T7" s="88"/>
      <c r="U7" s="88"/>
      <c r="V7" s="88"/>
      <c r="W7" s="88"/>
      <c r="X7" s="88"/>
      <c r="Y7" s="89"/>
    </row>
    <row r="8" spans="1:37" ht="24.75" customHeight="1" thickBot="1" x14ac:dyDescent="0.45">
      <c r="B8" s="84" t="s">
        <v>61</v>
      </c>
      <c r="C8" s="84"/>
      <c r="D8" s="84"/>
      <c r="E8" s="84"/>
      <c r="F8" s="84"/>
      <c r="G8" s="84"/>
      <c r="H8" s="84"/>
      <c r="I8" s="84"/>
      <c r="J8" s="84"/>
      <c r="K8" s="84"/>
      <c r="L8" s="85"/>
      <c r="M8" s="86"/>
      <c r="N8" s="87"/>
      <c r="O8" s="87"/>
      <c r="P8" s="87"/>
      <c r="Q8" s="87"/>
      <c r="R8" s="87"/>
      <c r="S8" s="87"/>
      <c r="T8" s="87"/>
      <c r="U8" s="87"/>
      <c r="V8" s="87"/>
      <c r="W8" s="87"/>
      <c r="X8" s="87"/>
      <c r="Y8" s="90"/>
    </row>
    <row r="9" spans="1:37" ht="24.75" customHeight="1" thickBot="1" x14ac:dyDescent="0.45">
      <c r="B9" s="84" t="s">
        <v>88</v>
      </c>
      <c r="C9" s="84"/>
      <c r="D9" s="84"/>
      <c r="E9" s="84"/>
      <c r="F9" s="84"/>
      <c r="G9" s="84"/>
      <c r="H9" s="84"/>
      <c r="I9" s="84"/>
      <c r="J9" s="84"/>
      <c r="K9" s="84"/>
      <c r="L9" s="85"/>
      <c r="M9" s="100"/>
      <c r="N9" s="101"/>
      <c r="O9" s="101"/>
      <c r="P9" s="101"/>
      <c r="Q9" s="101"/>
      <c r="R9" s="101"/>
      <c r="S9" s="101"/>
      <c r="T9" s="101"/>
      <c r="U9" s="101"/>
      <c r="V9" s="101"/>
      <c r="W9" s="101"/>
      <c r="X9" s="101"/>
      <c r="Y9" s="134"/>
    </row>
    <row r="10" spans="1:37" ht="24.75" customHeight="1" thickBot="1" x14ac:dyDescent="0.45">
      <c r="B10" s="84" t="s">
        <v>89</v>
      </c>
      <c r="C10" s="84"/>
      <c r="D10" s="84"/>
      <c r="E10" s="84"/>
      <c r="F10" s="84"/>
      <c r="G10" s="84"/>
      <c r="H10" s="84"/>
      <c r="I10" s="84"/>
      <c r="J10" s="84"/>
      <c r="K10" s="84"/>
      <c r="L10" s="85"/>
      <c r="M10" s="127"/>
      <c r="N10" s="128"/>
      <c r="O10" s="128"/>
      <c r="P10" s="128"/>
      <c r="Q10" s="128"/>
      <c r="R10" s="128"/>
      <c r="S10" s="128"/>
      <c r="T10" s="128"/>
      <c r="U10" s="128"/>
      <c r="V10" s="128"/>
      <c r="W10" s="128"/>
      <c r="X10" s="128"/>
      <c r="Y10" s="129"/>
    </row>
    <row r="11" spans="1:37" ht="19.5" customHeight="1" x14ac:dyDescent="0.4"/>
    <row r="12" spans="1:37" ht="34.5" customHeight="1" x14ac:dyDescent="0.4">
      <c r="A12" s="8" t="s">
        <v>79</v>
      </c>
    </row>
    <row r="13" spans="1:37" ht="24.75" customHeight="1" thickBot="1" x14ac:dyDescent="0.45">
      <c r="B13" s="138" t="s">
        <v>83</v>
      </c>
      <c r="C13" s="139"/>
      <c r="D13" s="139"/>
      <c r="E13" s="140"/>
      <c r="F13" s="118" t="s">
        <v>84</v>
      </c>
      <c r="G13" s="118"/>
      <c r="H13" s="118"/>
      <c r="I13" s="118" t="s">
        <v>80</v>
      </c>
      <c r="J13" s="118"/>
      <c r="K13" s="118"/>
      <c r="L13" s="118"/>
      <c r="M13" s="118"/>
      <c r="N13" s="118"/>
      <c r="O13" s="118"/>
      <c r="P13" s="118"/>
      <c r="Q13" s="118"/>
      <c r="R13" s="118"/>
      <c r="S13" s="118"/>
      <c r="T13" s="118"/>
      <c r="U13" s="118" t="s">
        <v>85</v>
      </c>
      <c r="V13" s="118"/>
      <c r="W13" s="118"/>
      <c r="X13" s="118"/>
      <c r="Y13" s="118"/>
      <c r="Z13" s="118"/>
      <c r="AA13" s="118"/>
      <c r="AB13" s="118"/>
      <c r="AC13" s="118"/>
      <c r="AD13" s="118"/>
      <c r="AE13" s="118"/>
    </row>
    <row r="14" spans="1:37" ht="34.5" customHeight="1" thickBot="1" x14ac:dyDescent="0.45">
      <c r="B14" s="69"/>
      <c r="C14" s="70"/>
      <c r="D14" s="70"/>
      <c r="E14" s="71"/>
      <c r="F14" s="72"/>
      <c r="G14" s="70"/>
      <c r="H14" s="73"/>
      <c r="I14" s="127"/>
      <c r="J14" s="128"/>
      <c r="K14" s="128"/>
      <c r="L14" s="128"/>
      <c r="M14" s="128"/>
      <c r="N14" s="128"/>
      <c r="O14" s="128"/>
      <c r="P14" s="104"/>
      <c r="Q14" s="137"/>
      <c r="R14" s="128"/>
      <c r="S14" s="128"/>
      <c r="T14" s="129"/>
      <c r="U14" s="127"/>
      <c r="V14" s="128"/>
      <c r="W14" s="128"/>
      <c r="X14" s="128"/>
      <c r="Y14" s="128"/>
      <c r="Z14" s="128"/>
      <c r="AA14" s="104"/>
      <c r="AB14" s="137"/>
      <c r="AC14" s="128"/>
      <c r="AD14" s="128"/>
      <c r="AE14" s="129"/>
    </row>
    <row r="15" spans="1:37" ht="24.75" customHeight="1" thickBot="1" x14ac:dyDescent="0.45">
      <c r="B15" s="135" t="s">
        <v>81</v>
      </c>
      <c r="C15" s="135"/>
      <c r="D15" s="135"/>
      <c r="E15" s="135"/>
      <c r="F15" s="135"/>
      <c r="G15" s="135"/>
      <c r="H15" s="135"/>
      <c r="I15" s="135" t="s">
        <v>90</v>
      </c>
      <c r="J15" s="135"/>
      <c r="K15" s="135"/>
      <c r="L15" s="135"/>
      <c r="M15" s="135"/>
      <c r="N15" s="135"/>
      <c r="O15" s="135"/>
      <c r="P15" s="136" t="s">
        <v>86</v>
      </c>
      <c r="Q15" s="136"/>
      <c r="R15" s="136"/>
      <c r="S15" s="136"/>
      <c r="T15" s="136"/>
      <c r="U15" s="136"/>
      <c r="V15" s="136"/>
      <c r="W15" s="136"/>
      <c r="X15" s="136"/>
      <c r="Y15" s="136"/>
      <c r="Z15" s="74" t="s">
        <v>87</v>
      </c>
      <c r="AA15" s="75"/>
      <c r="AB15" s="75"/>
      <c r="AC15" s="75"/>
      <c r="AD15" s="75"/>
      <c r="AE15" s="75"/>
      <c r="AF15" s="76"/>
      <c r="AG15" s="76"/>
      <c r="AH15" s="76"/>
      <c r="AI15" s="77"/>
    </row>
    <row r="16" spans="1:37" ht="34.5" customHeight="1" thickBot="1" x14ac:dyDescent="0.45">
      <c r="B16" s="127"/>
      <c r="C16" s="128"/>
      <c r="D16" s="128"/>
      <c r="E16" s="128"/>
      <c r="F16" s="128"/>
      <c r="G16" s="128"/>
      <c r="H16" s="129"/>
      <c r="I16" s="69"/>
      <c r="J16" s="70"/>
      <c r="K16" s="70"/>
      <c r="L16" s="70"/>
      <c r="M16" s="70"/>
      <c r="N16" s="70"/>
      <c r="O16" s="73"/>
      <c r="P16" s="131"/>
      <c r="Q16" s="132"/>
      <c r="R16" s="132"/>
      <c r="S16" s="132"/>
      <c r="T16" s="132"/>
      <c r="U16" s="132"/>
      <c r="V16" s="132"/>
      <c r="W16" s="132"/>
      <c r="X16" s="132"/>
      <c r="Y16" s="133"/>
      <c r="Z16" s="131"/>
      <c r="AA16" s="132"/>
      <c r="AB16" s="132"/>
      <c r="AC16" s="132"/>
      <c r="AD16" s="132"/>
      <c r="AE16" s="132"/>
      <c r="AF16" s="132"/>
      <c r="AG16" s="132"/>
      <c r="AH16" s="132"/>
      <c r="AI16" s="133"/>
    </row>
    <row r="17" spans="1:37" ht="38.25" customHeight="1" thickBot="1" x14ac:dyDescent="0.45">
      <c r="B17" s="122" t="s">
        <v>224</v>
      </c>
      <c r="C17" s="123"/>
      <c r="D17" s="123"/>
      <c r="E17" s="123"/>
      <c r="F17" s="123"/>
      <c r="G17" s="123"/>
      <c r="H17" s="124"/>
      <c r="I17" s="127"/>
      <c r="J17" s="128"/>
      <c r="K17" s="129"/>
      <c r="L17" s="130" t="s">
        <v>133</v>
      </c>
      <c r="M17" s="130"/>
      <c r="N17" s="130"/>
      <c r="O17" s="130"/>
      <c r="P17" s="130"/>
      <c r="Q17" s="130"/>
      <c r="R17" s="130"/>
      <c r="S17" s="130"/>
      <c r="T17" s="130"/>
      <c r="U17" s="130"/>
      <c r="V17" s="130"/>
      <c r="W17" s="130"/>
      <c r="X17" s="130"/>
      <c r="Y17" s="130"/>
      <c r="Z17" s="130"/>
      <c r="AA17" s="130"/>
      <c r="AB17" s="130"/>
      <c r="AC17" s="130"/>
      <c r="AD17" s="130"/>
    </row>
    <row r="18" spans="1:37" ht="19.5" customHeight="1" x14ac:dyDescent="0.4">
      <c r="B18" s="44" t="s">
        <v>223</v>
      </c>
    </row>
    <row r="19" spans="1:37" ht="19.5" customHeight="1" x14ac:dyDescent="0.4"/>
    <row r="20" spans="1:37" ht="27.75" customHeight="1" x14ac:dyDescent="0.4">
      <c r="A20" s="8" t="s">
        <v>99</v>
      </c>
    </row>
    <row r="21" spans="1:37" ht="24.75" customHeight="1" thickBot="1" x14ac:dyDescent="0.45">
      <c r="B21" s="94" t="s">
        <v>22</v>
      </c>
      <c r="C21" s="94"/>
      <c r="D21" s="118" t="s">
        <v>69</v>
      </c>
      <c r="E21" s="118"/>
      <c r="F21" s="118"/>
      <c r="G21" s="118"/>
      <c r="H21" s="118"/>
      <c r="I21" s="118" t="s">
        <v>70</v>
      </c>
      <c r="J21" s="118"/>
      <c r="K21" s="118"/>
      <c r="L21" s="118"/>
      <c r="M21" s="118"/>
      <c r="N21" s="118"/>
      <c r="O21" s="118" t="s">
        <v>38</v>
      </c>
      <c r="P21" s="118"/>
      <c r="Q21" s="118"/>
      <c r="R21" s="118"/>
      <c r="S21" s="118"/>
      <c r="T21" s="118"/>
      <c r="U21" s="118"/>
      <c r="V21" s="118"/>
      <c r="W21" s="118"/>
      <c r="X21" s="118"/>
      <c r="Y21" s="119" t="s">
        <v>72</v>
      </c>
      <c r="Z21" s="120"/>
      <c r="AA21" s="120"/>
      <c r="AB21" s="121"/>
      <c r="AC21" s="118" t="s">
        <v>71</v>
      </c>
      <c r="AD21" s="118"/>
      <c r="AE21" s="118"/>
      <c r="AF21" s="118"/>
      <c r="AG21" s="94" t="s">
        <v>23</v>
      </c>
      <c r="AH21" s="94"/>
      <c r="AI21" s="94"/>
      <c r="AJ21" s="94"/>
      <c r="AK21" s="94"/>
    </row>
    <row r="22" spans="1:37" ht="24.75" customHeight="1" thickBot="1" x14ac:dyDescent="0.45">
      <c r="B22" s="109">
        <v>1</v>
      </c>
      <c r="C22" s="110"/>
      <c r="D22" s="111"/>
      <c r="E22" s="111"/>
      <c r="F22" s="111"/>
      <c r="G22" s="111"/>
      <c r="H22" s="111"/>
      <c r="I22" s="112"/>
      <c r="J22" s="112"/>
      <c r="K22" s="112"/>
      <c r="L22" s="112"/>
      <c r="M22" s="112"/>
      <c r="N22" s="112"/>
      <c r="O22" s="112"/>
      <c r="P22" s="112"/>
      <c r="Q22" s="112"/>
      <c r="R22" s="112"/>
      <c r="S22" s="112"/>
      <c r="T22" s="112"/>
      <c r="U22" s="112"/>
      <c r="V22" s="112"/>
      <c r="W22" s="112"/>
      <c r="X22" s="112"/>
      <c r="Y22" s="113"/>
      <c r="Z22" s="114"/>
      <c r="AA22" s="114"/>
      <c r="AB22" s="115"/>
      <c r="AC22" s="111"/>
      <c r="AD22" s="111"/>
      <c r="AE22" s="111"/>
      <c r="AF22" s="111"/>
      <c r="AG22" s="116" t="str">
        <f>IF(OR(ISBLANK(D22),ISBLANK(I22),ISBLANK(AC22)),"",VLOOKUP(D22,DB!$A$2:$I$8,DB!B10,FALSE))</f>
        <v/>
      </c>
      <c r="AH22" s="117"/>
      <c r="AI22" s="117"/>
      <c r="AJ22" s="117"/>
      <c r="AK22" s="117"/>
    </row>
    <row r="23" spans="1:37" ht="24.75" customHeight="1" thickBot="1" x14ac:dyDescent="0.45">
      <c r="B23" s="109">
        <v>2</v>
      </c>
      <c r="C23" s="110"/>
      <c r="D23" s="111"/>
      <c r="E23" s="111"/>
      <c r="F23" s="111"/>
      <c r="G23" s="111"/>
      <c r="H23" s="111"/>
      <c r="I23" s="112"/>
      <c r="J23" s="112"/>
      <c r="K23" s="112"/>
      <c r="L23" s="112"/>
      <c r="M23" s="112"/>
      <c r="N23" s="112"/>
      <c r="O23" s="112"/>
      <c r="P23" s="112"/>
      <c r="Q23" s="112"/>
      <c r="R23" s="112"/>
      <c r="S23" s="112"/>
      <c r="T23" s="112"/>
      <c r="U23" s="112"/>
      <c r="V23" s="112"/>
      <c r="W23" s="112"/>
      <c r="X23" s="112"/>
      <c r="Y23" s="113"/>
      <c r="Z23" s="114"/>
      <c r="AA23" s="114"/>
      <c r="AB23" s="115"/>
      <c r="AC23" s="111"/>
      <c r="AD23" s="111"/>
      <c r="AE23" s="111"/>
      <c r="AF23" s="111"/>
      <c r="AG23" s="116" t="str">
        <f>IF(OR(ISBLANK(D23),ISBLANK(I23),ISBLANK(AC23)),"",VLOOKUP(D23,DB!$A$2:$I$8,DB!B11,FALSE))</f>
        <v/>
      </c>
      <c r="AH23" s="117"/>
      <c r="AI23" s="117"/>
      <c r="AJ23" s="117"/>
      <c r="AK23" s="117"/>
    </row>
    <row r="24" spans="1:37" ht="24.75" customHeight="1" thickBot="1" x14ac:dyDescent="0.45">
      <c r="B24" s="109">
        <v>3</v>
      </c>
      <c r="C24" s="110"/>
      <c r="D24" s="111"/>
      <c r="E24" s="111"/>
      <c r="F24" s="111"/>
      <c r="G24" s="111"/>
      <c r="H24" s="111"/>
      <c r="I24" s="112"/>
      <c r="J24" s="112"/>
      <c r="K24" s="112"/>
      <c r="L24" s="112"/>
      <c r="M24" s="112"/>
      <c r="N24" s="112"/>
      <c r="O24" s="112"/>
      <c r="P24" s="112"/>
      <c r="Q24" s="112"/>
      <c r="R24" s="112"/>
      <c r="S24" s="112"/>
      <c r="T24" s="112"/>
      <c r="U24" s="112"/>
      <c r="V24" s="112"/>
      <c r="W24" s="112"/>
      <c r="X24" s="112"/>
      <c r="Y24" s="113"/>
      <c r="Z24" s="114"/>
      <c r="AA24" s="114"/>
      <c r="AB24" s="115"/>
      <c r="AC24" s="111"/>
      <c r="AD24" s="111"/>
      <c r="AE24" s="111"/>
      <c r="AF24" s="111"/>
      <c r="AG24" s="116" t="str">
        <f>IF(OR(ISBLANK(D24),ISBLANK(I24),ISBLANK(AC24)),"",VLOOKUP(D24,DB!$A$2:$I$8,DB!B12,FALSE))</f>
        <v/>
      </c>
      <c r="AH24" s="117"/>
      <c r="AI24" s="117"/>
      <c r="AJ24" s="117"/>
      <c r="AK24" s="117"/>
    </row>
    <row r="25" spans="1:37" ht="24.75" customHeight="1" thickBot="1" x14ac:dyDescent="0.45">
      <c r="B25" s="109">
        <v>4</v>
      </c>
      <c r="C25" s="110"/>
      <c r="D25" s="111"/>
      <c r="E25" s="111"/>
      <c r="F25" s="111"/>
      <c r="G25" s="111"/>
      <c r="H25" s="111"/>
      <c r="I25" s="112"/>
      <c r="J25" s="112"/>
      <c r="K25" s="112"/>
      <c r="L25" s="112"/>
      <c r="M25" s="112"/>
      <c r="N25" s="112"/>
      <c r="O25" s="112"/>
      <c r="P25" s="112"/>
      <c r="Q25" s="112"/>
      <c r="R25" s="112"/>
      <c r="S25" s="112"/>
      <c r="T25" s="112"/>
      <c r="U25" s="112"/>
      <c r="V25" s="112"/>
      <c r="W25" s="112"/>
      <c r="X25" s="112"/>
      <c r="Y25" s="113"/>
      <c r="Z25" s="114"/>
      <c r="AA25" s="114"/>
      <c r="AB25" s="115"/>
      <c r="AC25" s="111"/>
      <c r="AD25" s="111"/>
      <c r="AE25" s="111"/>
      <c r="AF25" s="111"/>
      <c r="AG25" s="116" t="str">
        <f>IF(OR(ISBLANK(D25),ISBLANK(I25),ISBLANK(AC25)),"",VLOOKUP(D25,DB!$A$2:$I$8,DB!B13,FALSE))</f>
        <v/>
      </c>
      <c r="AH25" s="117"/>
      <c r="AI25" s="117"/>
      <c r="AJ25" s="117"/>
      <c r="AK25" s="117"/>
    </row>
    <row r="26" spans="1:37" ht="24.75" customHeight="1" thickBot="1" x14ac:dyDescent="0.45">
      <c r="B26" s="109">
        <v>5</v>
      </c>
      <c r="C26" s="110"/>
      <c r="D26" s="111"/>
      <c r="E26" s="111"/>
      <c r="F26" s="111"/>
      <c r="G26" s="111"/>
      <c r="H26" s="111"/>
      <c r="I26" s="112"/>
      <c r="J26" s="112"/>
      <c r="K26" s="112"/>
      <c r="L26" s="112"/>
      <c r="M26" s="112"/>
      <c r="N26" s="112"/>
      <c r="O26" s="112"/>
      <c r="P26" s="112"/>
      <c r="Q26" s="112"/>
      <c r="R26" s="112"/>
      <c r="S26" s="112"/>
      <c r="T26" s="112"/>
      <c r="U26" s="112"/>
      <c r="V26" s="112"/>
      <c r="W26" s="112"/>
      <c r="X26" s="112"/>
      <c r="Y26" s="113"/>
      <c r="Z26" s="114"/>
      <c r="AA26" s="114"/>
      <c r="AB26" s="115"/>
      <c r="AC26" s="111"/>
      <c r="AD26" s="111"/>
      <c r="AE26" s="111"/>
      <c r="AF26" s="111"/>
      <c r="AG26" s="116" t="str">
        <f>IF(OR(ISBLANK(D26),ISBLANK(I26),ISBLANK(AC26)),"",VLOOKUP(D26,DB!$A$2:$I$8,DB!B14,FALSE))</f>
        <v/>
      </c>
      <c r="AH26" s="117"/>
      <c r="AI26" s="117"/>
      <c r="AJ26" s="117"/>
      <c r="AK26" s="117"/>
    </row>
    <row r="27" spans="1:37" ht="24.75" customHeight="1" thickBot="1" x14ac:dyDescent="0.45">
      <c r="B27" s="109">
        <v>6</v>
      </c>
      <c r="C27" s="110"/>
      <c r="D27" s="111"/>
      <c r="E27" s="111"/>
      <c r="F27" s="111"/>
      <c r="G27" s="111"/>
      <c r="H27" s="111"/>
      <c r="I27" s="112"/>
      <c r="J27" s="112"/>
      <c r="K27" s="112"/>
      <c r="L27" s="112"/>
      <c r="M27" s="112"/>
      <c r="N27" s="112"/>
      <c r="O27" s="112"/>
      <c r="P27" s="112"/>
      <c r="Q27" s="112"/>
      <c r="R27" s="112"/>
      <c r="S27" s="112"/>
      <c r="T27" s="112"/>
      <c r="U27" s="112"/>
      <c r="V27" s="112"/>
      <c r="W27" s="112"/>
      <c r="X27" s="112"/>
      <c r="Y27" s="113"/>
      <c r="Z27" s="114"/>
      <c r="AA27" s="114"/>
      <c r="AB27" s="115"/>
      <c r="AC27" s="111"/>
      <c r="AD27" s="111"/>
      <c r="AE27" s="111"/>
      <c r="AF27" s="111"/>
      <c r="AG27" s="116" t="str">
        <f>IF(OR(ISBLANK(D27),ISBLANK(I27),ISBLANK(AC27)),"",VLOOKUP(D27,DB!$A$2:$I$8,DB!B15,FALSE))</f>
        <v/>
      </c>
      <c r="AH27" s="117"/>
      <c r="AI27" s="117"/>
      <c r="AJ27" s="117"/>
      <c r="AK27" s="117"/>
    </row>
    <row r="28" spans="1:37" ht="24.75" customHeight="1" thickBot="1" x14ac:dyDescent="0.45">
      <c r="B28" s="109">
        <v>7</v>
      </c>
      <c r="C28" s="110"/>
      <c r="D28" s="111"/>
      <c r="E28" s="111"/>
      <c r="F28" s="111"/>
      <c r="G28" s="111"/>
      <c r="H28" s="111"/>
      <c r="I28" s="112"/>
      <c r="J28" s="112"/>
      <c r="K28" s="112"/>
      <c r="L28" s="112"/>
      <c r="M28" s="112"/>
      <c r="N28" s="112"/>
      <c r="O28" s="112"/>
      <c r="P28" s="112"/>
      <c r="Q28" s="112"/>
      <c r="R28" s="112"/>
      <c r="S28" s="112"/>
      <c r="T28" s="112"/>
      <c r="U28" s="112"/>
      <c r="V28" s="112"/>
      <c r="W28" s="112"/>
      <c r="X28" s="112"/>
      <c r="Y28" s="113"/>
      <c r="Z28" s="114"/>
      <c r="AA28" s="114"/>
      <c r="AB28" s="115"/>
      <c r="AC28" s="111"/>
      <c r="AD28" s="111"/>
      <c r="AE28" s="111"/>
      <c r="AF28" s="111"/>
      <c r="AG28" s="116" t="str">
        <f>IF(OR(ISBLANK(D28),ISBLANK(I28),ISBLANK(AC28)),"",VLOOKUP(D28,DB!$A$2:$I$8,DB!B16,FALSE))</f>
        <v/>
      </c>
      <c r="AH28" s="117"/>
      <c r="AI28" s="117"/>
      <c r="AJ28" s="117"/>
      <c r="AK28" s="117"/>
    </row>
    <row r="29" spans="1:37" ht="24.75" customHeight="1" thickBot="1" x14ac:dyDescent="0.45">
      <c r="B29" s="109">
        <v>8</v>
      </c>
      <c r="C29" s="110"/>
      <c r="D29" s="111"/>
      <c r="E29" s="111"/>
      <c r="F29" s="111"/>
      <c r="G29" s="111"/>
      <c r="H29" s="111"/>
      <c r="I29" s="112"/>
      <c r="J29" s="112"/>
      <c r="K29" s="112"/>
      <c r="L29" s="112"/>
      <c r="M29" s="112"/>
      <c r="N29" s="112"/>
      <c r="O29" s="112"/>
      <c r="P29" s="112"/>
      <c r="Q29" s="112"/>
      <c r="R29" s="112"/>
      <c r="S29" s="112"/>
      <c r="T29" s="112"/>
      <c r="U29" s="112"/>
      <c r="V29" s="112"/>
      <c r="W29" s="112"/>
      <c r="X29" s="112"/>
      <c r="Y29" s="113"/>
      <c r="Z29" s="114"/>
      <c r="AA29" s="114"/>
      <c r="AB29" s="115"/>
      <c r="AC29" s="111"/>
      <c r="AD29" s="111"/>
      <c r="AE29" s="111"/>
      <c r="AF29" s="111"/>
      <c r="AG29" s="116" t="str">
        <f>IF(OR(ISBLANK(D29),ISBLANK(I29),ISBLANK(AC29)),"",VLOOKUP(D29,DB!$A$2:$I$8,DB!B17,FALSE))</f>
        <v/>
      </c>
      <c r="AH29" s="117"/>
      <c r="AI29" s="117"/>
      <c r="AJ29" s="117"/>
      <c r="AK29" s="117"/>
    </row>
    <row r="30" spans="1:37" ht="24.75" customHeight="1" thickBot="1" x14ac:dyDescent="0.45">
      <c r="B30" s="109">
        <v>9</v>
      </c>
      <c r="C30" s="110"/>
      <c r="D30" s="111"/>
      <c r="E30" s="111"/>
      <c r="F30" s="111"/>
      <c r="G30" s="111"/>
      <c r="H30" s="111"/>
      <c r="I30" s="112"/>
      <c r="J30" s="112"/>
      <c r="K30" s="112"/>
      <c r="L30" s="112"/>
      <c r="M30" s="112"/>
      <c r="N30" s="112"/>
      <c r="O30" s="112"/>
      <c r="P30" s="112"/>
      <c r="Q30" s="112"/>
      <c r="R30" s="112"/>
      <c r="S30" s="112"/>
      <c r="T30" s="112"/>
      <c r="U30" s="112"/>
      <c r="V30" s="112"/>
      <c r="W30" s="112"/>
      <c r="X30" s="112"/>
      <c r="Y30" s="113"/>
      <c r="Z30" s="114"/>
      <c r="AA30" s="114"/>
      <c r="AB30" s="115"/>
      <c r="AC30" s="111"/>
      <c r="AD30" s="111"/>
      <c r="AE30" s="111"/>
      <c r="AF30" s="111"/>
      <c r="AG30" s="116" t="str">
        <f>IF(OR(ISBLANK(D30),ISBLANK(I30),ISBLANK(AC30)),"",VLOOKUP(D30,DB!$A$2:$I$8,DB!B18,FALSE))</f>
        <v/>
      </c>
      <c r="AH30" s="117"/>
      <c r="AI30" s="117"/>
      <c r="AJ30" s="117"/>
      <c r="AK30" s="117"/>
    </row>
    <row r="31" spans="1:37" ht="24.75" customHeight="1" thickBot="1" x14ac:dyDescent="0.45">
      <c r="B31" s="109">
        <v>10</v>
      </c>
      <c r="C31" s="110"/>
      <c r="D31" s="111"/>
      <c r="E31" s="111"/>
      <c r="F31" s="111"/>
      <c r="G31" s="111"/>
      <c r="H31" s="111"/>
      <c r="I31" s="112"/>
      <c r="J31" s="112"/>
      <c r="K31" s="112"/>
      <c r="L31" s="112"/>
      <c r="M31" s="112"/>
      <c r="N31" s="112"/>
      <c r="O31" s="112"/>
      <c r="P31" s="112"/>
      <c r="Q31" s="112"/>
      <c r="R31" s="112"/>
      <c r="S31" s="112"/>
      <c r="T31" s="112"/>
      <c r="U31" s="112"/>
      <c r="V31" s="112"/>
      <c r="W31" s="112"/>
      <c r="X31" s="112"/>
      <c r="Y31" s="113"/>
      <c r="Z31" s="114"/>
      <c r="AA31" s="114"/>
      <c r="AB31" s="115"/>
      <c r="AC31" s="111"/>
      <c r="AD31" s="111"/>
      <c r="AE31" s="111"/>
      <c r="AF31" s="111"/>
      <c r="AG31" s="116" t="str">
        <f>IF(OR(ISBLANK(D31),ISBLANK(I31),ISBLANK(AC31)),"",VLOOKUP(D31,DB!$A$2:$I$8,DB!B19,FALSE))</f>
        <v/>
      </c>
      <c r="AH31" s="117"/>
      <c r="AI31" s="117"/>
      <c r="AJ31" s="117"/>
      <c r="AK31" s="117"/>
    </row>
    <row r="32" spans="1:37" ht="24.75" customHeight="1" thickBot="1" x14ac:dyDescent="0.45">
      <c r="B32" s="109">
        <v>11</v>
      </c>
      <c r="C32" s="110"/>
      <c r="D32" s="111"/>
      <c r="E32" s="111"/>
      <c r="F32" s="111"/>
      <c r="G32" s="111"/>
      <c r="H32" s="111"/>
      <c r="I32" s="112"/>
      <c r="J32" s="112"/>
      <c r="K32" s="112"/>
      <c r="L32" s="112"/>
      <c r="M32" s="112"/>
      <c r="N32" s="112"/>
      <c r="O32" s="112"/>
      <c r="P32" s="112"/>
      <c r="Q32" s="112"/>
      <c r="R32" s="112"/>
      <c r="S32" s="112"/>
      <c r="T32" s="112"/>
      <c r="U32" s="112"/>
      <c r="V32" s="112"/>
      <c r="W32" s="112"/>
      <c r="X32" s="112"/>
      <c r="Y32" s="113"/>
      <c r="Z32" s="114"/>
      <c r="AA32" s="114"/>
      <c r="AB32" s="115"/>
      <c r="AC32" s="111"/>
      <c r="AD32" s="111"/>
      <c r="AE32" s="111"/>
      <c r="AF32" s="111"/>
      <c r="AG32" s="116" t="str">
        <f>IF(OR(ISBLANK(D32),ISBLANK(I32),ISBLANK(AC32)),"",VLOOKUP(D32,DB!$A$2:$I$8,DB!B20,FALSE))</f>
        <v/>
      </c>
      <c r="AH32" s="117"/>
      <c r="AI32" s="117"/>
      <c r="AJ32" s="117"/>
      <c r="AK32" s="117"/>
    </row>
    <row r="33" spans="2:37" ht="24.75" customHeight="1" thickBot="1" x14ac:dyDescent="0.45">
      <c r="B33" s="109">
        <v>12</v>
      </c>
      <c r="C33" s="110"/>
      <c r="D33" s="111"/>
      <c r="E33" s="111"/>
      <c r="F33" s="111"/>
      <c r="G33" s="111"/>
      <c r="H33" s="111"/>
      <c r="I33" s="112"/>
      <c r="J33" s="112"/>
      <c r="K33" s="112"/>
      <c r="L33" s="112"/>
      <c r="M33" s="112"/>
      <c r="N33" s="112"/>
      <c r="O33" s="112"/>
      <c r="P33" s="112"/>
      <c r="Q33" s="112"/>
      <c r="R33" s="112"/>
      <c r="S33" s="112"/>
      <c r="T33" s="112"/>
      <c r="U33" s="112"/>
      <c r="V33" s="112"/>
      <c r="W33" s="112"/>
      <c r="X33" s="112"/>
      <c r="Y33" s="113"/>
      <c r="Z33" s="114"/>
      <c r="AA33" s="114"/>
      <c r="AB33" s="115"/>
      <c r="AC33" s="111"/>
      <c r="AD33" s="111"/>
      <c r="AE33" s="111"/>
      <c r="AF33" s="111"/>
      <c r="AG33" s="116" t="str">
        <f>IF(OR(ISBLANK(D33),ISBLANK(I33),ISBLANK(AC33)),"",VLOOKUP(D33,DB!$A$2:$I$8,DB!B21,FALSE))</f>
        <v/>
      </c>
      <c r="AH33" s="117"/>
      <c r="AI33" s="117"/>
      <c r="AJ33" s="117"/>
      <c r="AK33" s="117"/>
    </row>
    <row r="34" spans="2:37" ht="30.75" customHeight="1" thickBot="1" x14ac:dyDescent="0.25">
      <c r="V34" s="125" t="s">
        <v>96</v>
      </c>
      <c r="W34" s="125"/>
      <c r="X34" s="125"/>
      <c r="Y34" s="125"/>
      <c r="Z34" s="125"/>
      <c r="AA34" s="125"/>
      <c r="AB34" s="125"/>
      <c r="AC34" s="126">
        <f>SUM(AG22:AK33)</f>
        <v>0</v>
      </c>
      <c r="AD34" s="126"/>
      <c r="AE34" s="126"/>
      <c r="AF34" s="126"/>
      <c r="AG34" s="126"/>
      <c r="AH34" s="126"/>
      <c r="AI34" s="126"/>
      <c r="AJ34" s="126"/>
      <c r="AK34" s="126"/>
    </row>
    <row r="35" spans="2:37" ht="15" customHeight="1" x14ac:dyDescent="0.4"/>
    <row r="36" spans="2:37" ht="24.75" customHeight="1" x14ac:dyDescent="0.4"/>
  </sheetData>
  <sheetProtection selectLockedCells="1"/>
  <mergeCells count="129">
    <mergeCell ref="Z16:AI16"/>
    <mergeCell ref="P16:Y16"/>
    <mergeCell ref="B9:L9"/>
    <mergeCell ref="B10:L10"/>
    <mergeCell ref="M9:Y9"/>
    <mergeCell ref="M10:Y10"/>
    <mergeCell ref="I15:O15"/>
    <mergeCell ref="P15:Y15"/>
    <mergeCell ref="F13:H13"/>
    <mergeCell ref="I13:T13"/>
    <mergeCell ref="I14:P14"/>
    <mergeCell ref="Q14:T14"/>
    <mergeCell ref="U13:AE13"/>
    <mergeCell ref="U14:AA14"/>
    <mergeCell ref="AB14:AE14"/>
    <mergeCell ref="B15:H15"/>
    <mergeCell ref="B16:H16"/>
    <mergeCell ref="B13:E13"/>
    <mergeCell ref="AG33:AK33"/>
    <mergeCell ref="B33:C33"/>
    <mergeCell ref="D33:H33"/>
    <mergeCell ref="I33:N33"/>
    <mergeCell ref="O33:X33"/>
    <mergeCell ref="Y33:AB33"/>
    <mergeCell ref="AC33:AF33"/>
    <mergeCell ref="B17:H17"/>
    <mergeCell ref="V34:AB34"/>
    <mergeCell ref="AC34:AK34"/>
    <mergeCell ref="I17:K17"/>
    <mergeCell ref="L17:AD17"/>
    <mergeCell ref="B32:C32"/>
    <mergeCell ref="D32:H32"/>
    <mergeCell ref="I32:N32"/>
    <mergeCell ref="O32:X32"/>
    <mergeCell ref="Y32:AB32"/>
    <mergeCell ref="AC32:AF32"/>
    <mergeCell ref="AG32:AK32"/>
    <mergeCell ref="B31:C31"/>
    <mergeCell ref="D31:H31"/>
    <mergeCell ref="I31:N31"/>
    <mergeCell ref="O31:X31"/>
    <mergeCell ref="Y31:AB31"/>
    <mergeCell ref="AC31:AF31"/>
    <mergeCell ref="AG31:AK31"/>
    <mergeCell ref="AG29:AK29"/>
    <mergeCell ref="B30:C30"/>
    <mergeCell ref="D30:H30"/>
    <mergeCell ref="I30:N30"/>
    <mergeCell ref="O30:X30"/>
    <mergeCell ref="Y30:AB30"/>
    <mergeCell ref="AC30:AF30"/>
    <mergeCell ref="AG30:AK30"/>
    <mergeCell ref="B29:C29"/>
    <mergeCell ref="D29:H29"/>
    <mergeCell ref="I29:N29"/>
    <mergeCell ref="O29:X29"/>
    <mergeCell ref="Y29:AB29"/>
    <mergeCell ref="AC29:AF29"/>
    <mergeCell ref="B28:C28"/>
    <mergeCell ref="D28:H28"/>
    <mergeCell ref="I28:N28"/>
    <mergeCell ref="O28:X28"/>
    <mergeCell ref="Y28:AB28"/>
    <mergeCell ref="AC28:AF28"/>
    <mergeCell ref="AG28:AK28"/>
    <mergeCell ref="B27:C27"/>
    <mergeCell ref="D27:H27"/>
    <mergeCell ref="I27:N27"/>
    <mergeCell ref="O27:X27"/>
    <mergeCell ref="Y27:AB27"/>
    <mergeCell ref="AC27:AF27"/>
    <mergeCell ref="AG27:AK27"/>
    <mergeCell ref="AG25:AK25"/>
    <mergeCell ref="B26:C26"/>
    <mergeCell ref="D26:H26"/>
    <mergeCell ref="I26:N26"/>
    <mergeCell ref="O26:X26"/>
    <mergeCell ref="Y26:AB26"/>
    <mergeCell ref="AC26:AF26"/>
    <mergeCell ref="AG26:AK26"/>
    <mergeCell ref="B25:C25"/>
    <mergeCell ref="D25:H25"/>
    <mergeCell ref="I25:N25"/>
    <mergeCell ref="O25:X25"/>
    <mergeCell ref="Y25:AB25"/>
    <mergeCell ref="AC25:AF25"/>
    <mergeCell ref="B24:C24"/>
    <mergeCell ref="D24:H24"/>
    <mergeCell ref="I24:N24"/>
    <mergeCell ref="O24:X24"/>
    <mergeCell ref="Y24:AB24"/>
    <mergeCell ref="AC24:AF24"/>
    <mergeCell ref="AG24:AK24"/>
    <mergeCell ref="B23:C23"/>
    <mergeCell ref="D23:H23"/>
    <mergeCell ref="I23:N23"/>
    <mergeCell ref="O23:X23"/>
    <mergeCell ref="Y23:AB23"/>
    <mergeCell ref="AC23:AF23"/>
    <mergeCell ref="AG23:AK23"/>
    <mergeCell ref="AG21:AK21"/>
    <mergeCell ref="B22:C22"/>
    <mergeCell ref="D22:H22"/>
    <mergeCell ref="I22:N22"/>
    <mergeCell ref="O22:X22"/>
    <mergeCell ref="Y22:AB22"/>
    <mergeCell ref="AC22:AF22"/>
    <mergeCell ref="AG22:AK22"/>
    <mergeCell ref="B21:C21"/>
    <mergeCell ref="D21:H21"/>
    <mergeCell ref="I21:N21"/>
    <mergeCell ref="O21:X21"/>
    <mergeCell ref="Y21:AB21"/>
    <mergeCell ref="AC21:AF21"/>
    <mergeCell ref="B7:L7"/>
    <mergeCell ref="M7:R7"/>
    <mergeCell ref="S7:Y7"/>
    <mergeCell ref="B8:L8"/>
    <mergeCell ref="M8:R8"/>
    <mergeCell ref="S8:Y8"/>
    <mergeCell ref="B1:J1"/>
    <mergeCell ref="U1:AB1"/>
    <mergeCell ref="AC1:AJ1"/>
    <mergeCell ref="B3:AK3"/>
    <mergeCell ref="B5:L5"/>
    <mergeCell ref="M5:Y5"/>
    <mergeCell ref="N6:Q6"/>
    <mergeCell ref="R6:AJ6"/>
    <mergeCell ref="B6:L6"/>
  </mergeCells>
  <phoneticPr fontId="4"/>
  <dataValidations count="14">
    <dataValidation type="list" allowBlank="1" showInputMessage="1" showErrorMessage="1" sqref="B1:C1">
      <formula1>"高齢者施設,障がい福祉施設"</formula1>
    </dataValidation>
    <dataValidation type="list" allowBlank="1" showInputMessage="1" showErrorMessage="1" sqref="D22:H33">
      <formula1>INDIRECT("区分["&amp;$B$1&amp;"]")</formula1>
    </dataValidation>
    <dataValidation type="list" errorStyle="warning" allowBlank="1" showInputMessage="1" showErrorMessage="1" error="リストにない場合は、直接入力してください" sqref="Q14:T14">
      <formula1>"銀行,信用金庫,信用組合,労働金庫,農協"</formula1>
    </dataValidation>
    <dataValidation type="list" allowBlank="1" showInputMessage="1" showErrorMessage="1" sqref="AB14:AE14">
      <formula1>"本店,支店,出張所"</formula1>
    </dataValidation>
    <dataValidation type="list" allowBlank="1" showInputMessage="1" showErrorMessage="1" sqref="B16:H16">
      <formula1>"01　普通,02　当座,04　貯蓄"</formula1>
    </dataValidation>
    <dataValidation imeMode="off" allowBlank="1" showInputMessage="1" showErrorMessage="1" sqref="B14:H14 I16:O16"/>
    <dataValidation imeMode="halfKatakana" allowBlank="1" showInputMessage="1" showErrorMessage="1" sqref="P16:Y16"/>
    <dataValidation imeMode="halfAlpha" allowBlank="1" showInputMessage="1" showErrorMessage="1" sqref="M10:Y10"/>
    <dataValidation imeMode="hiragana" allowBlank="1" showInputMessage="1" showErrorMessage="1" sqref="Z16:AI16 M5:Y5 R6:AJ6 M7:Y8 I14:P14 U14:AA14 O22:X33"/>
    <dataValidation type="list" allowBlank="1" showInputMessage="1" showErrorMessage="1" sqref="I17:K17">
      <formula1>"無,有"</formula1>
    </dataValidation>
    <dataValidation type="textLength" operator="equal" allowBlank="1" showInputMessage="1" showErrorMessage="1" errorTitle="桁数誤り。" error="事業所番号は10桁です。_x000a_有料老人ホームなど、事業所番号がない場合は9999999999（9が10個）を入力してください。" sqref="Y22:AB33">
      <formula1>10</formula1>
    </dataValidation>
    <dataValidation type="list" allowBlank="1" showInputMessage="1" showErrorMessage="1" sqref="AE22:AF33">
      <formula1>INDIRECT("定員["&amp;G22&amp;"]")</formula1>
    </dataValidation>
    <dataValidation type="list" allowBlank="1" showInputMessage="1" showErrorMessage="1" sqref="AC22:AD33">
      <formula1>INDIRECT("定員["&amp;D22&amp;"]")</formula1>
    </dataValidation>
    <dataValidation type="list" allowBlank="1" showInputMessage="1" showErrorMessage="1" sqref="I22:N33">
      <formula1>INDIRECT("種別["&amp;D22&amp;"]")</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showGridLines="0" view="pageBreakPreview" zoomScale="85" zoomScaleNormal="85" zoomScaleSheetLayoutView="85" workbookViewId="0">
      <selection activeCell="AR28" sqref="AR28"/>
    </sheetView>
  </sheetViews>
  <sheetFormatPr defaultRowHeight="14.25" x14ac:dyDescent="0.4"/>
  <cols>
    <col min="1" max="1" width="3" style="8" customWidth="1"/>
    <col min="2" max="38" width="3.125" style="8" customWidth="1"/>
    <col min="39" max="39" width="3.5" style="8" bestFit="1" customWidth="1"/>
    <col min="40" max="49" width="3.125" style="8" customWidth="1"/>
    <col min="50" max="16384" width="9" style="8"/>
  </cols>
  <sheetData>
    <row r="1" spans="1:37" ht="24.75" customHeight="1" thickTop="1" thickBot="1" x14ac:dyDescent="0.45">
      <c r="B1" s="91" t="s">
        <v>1</v>
      </c>
      <c r="C1" s="92"/>
      <c r="D1" s="92"/>
      <c r="E1" s="92"/>
      <c r="F1" s="92"/>
      <c r="G1" s="92"/>
      <c r="H1" s="92"/>
      <c r="I1" s="92"/>
      <c r="J1" s="93"/>
      <c r="U1" s="94" t="s">
        <v>130</v>
      </c>
      <c r="V1" s="94"/>
      <c r="W1" s="94"/>
      <c r="X1" s="94"/>
      <c r="Y1" s="94"/>
      <c r="Z1" s="94"/>
      <c r="AA1" s="94"/>
      <c r="AB1" s="95"/>
      <c r="AC1" s="141">
        <v>44938</v>
      </c>
      <c r="AD1" s="142"/>
      <c r="AE1" s="142"/>
      <c r="AF1" s="142"/>
      <c r="AG1" s="142"/>
      <c r="AH1" s="142"/>
      <c r="AI1" s="142"/>
      <c r="AJ1" s="143"/>
    </row>
    <row r="2" spans="1:37" ht="10.5" customHeight="1" thickTop="1" x14ac:dyDescent="0.4">
      <c r="AF2" s="9"/>
      <c r="AG2" s="9"/>
      <c r="AH2" s="9"/>
      <c r="AI2" s="9"/>
      <c r="AJ2" s="9"/>
      <c r="AK2" s="9"/>
    </row>
    <row r="3" spans="1:37" ht="24.75" customHeight="1" x14ac:dyDescent="0.4">
      <c r="B3" s="99" t="s">
        <v>132</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row>
    <row r="4" spans="1:37" ht="24.75" customHeight="1" thickBot="1" x14ac:dyDescent="0.45">
      <c r="A4" s="8" t="s">
        <v>77</v>
      </c>
      <c r="AF4" s="9"/>
      <c r="AG4" s="9"/>
      <c r="AH4" s="9"/>
    </row>
    <row r="5" spans="1:37" ht="24.75" customHeight="1" thickBot="1" x14ac:dyDescent="0.45">
      <c r="B5" s="94" t="s">
        <v>59</v>
      </c>
      <c r="C5" s="94"/>
      <c r="D5" s="94"/>
      <c r="E5" s="94"/>
      <c r="F5" s="94"/>
      <c r="G5" s="94"/>
      <c r="H5" s="94"/>
      <c r="I5" s="94"/>
      <c r="J5" s="94"/>
      <c r="K5" s="94"/>
      <c r="L5" s="95"/>
      <c r="M5" s="144" t="s">
        <v>268</v>
      </c>
      <c r="N5" s="145"/>
      <c r="O5" s="145"/>
      <c r="P5" s="145"/>
      <c r="Q5" s="145"/>
      <c r="R5" s="146"/>
      <c r="S5" s="146"/>
      <c r="T5" s="146"/>
      <c r="U5" s="146"/>
      <c r="V5" s="146"/>
      <c r="W5" s="146"/>
      <c r="X5" s="146"/>
      <c r="Y5" s="147"/>
    </row>
    <row r="6" spans="1:37" ht="24.75" customHeight="1" thickBot="1" x14ac:dyDescent="0.45">
      <c r="B6" s="95" t="s">
        <v>78</v>
      </c>
      <c r="C6" s="107"/>
      <c r="D6" s="107"/>
      <c r="E6" s="107"/>
      <c r="F6" s="107"/>
      <c r="G6" s="107"/>
      <c r="H6" s="107"/>
      <c r="I6" s="107"/>
      <c r="J6" s="107"/>
      <c r="K6" s="107"/>
      <c r="L6" s="108"/>
      <c r="M6" s="78" t="s">
        <v>91</v>
      </c>
      <c r="N6" s="155" t="s">
        <v>269</v>
      </c>
      <c r="O6" s="149"/>
      <c r="P6" s="149"/>
      <c r="Q6" s="149"/>
      <c r="R6" s="156" t="s">
        <v>270</v>
      </c>
      <c r="S6" s="156"/>
      <c r="T6" s="156"/>
      <c r="U6" s="156"/>
      <c r="V6" s="156"/>
      <c r="W6" s="156"/>
      <c r="X6" s="156"/>
      <c r="Y6" s="156"/>
      <c r="Z6" s="156"/>
      <c r="AA6" s="156"/>
      <c r="AB6" s="156"/>
      <c r="AC6" s="156"/>
      <c r="AD6" s="156"/>
      <c r="AE6" s="156"/>
      <c r="AF6" s="156"/>
      <c r="AG6" s="156"/>
      <c r="AH6" s="156"/>
      <c r="AI6" s="156"/>
      <c r="AJ6" s="157"/>
    </row>
    <row r="7" spans="1:37" ht="24.75" customHeight="1" thickBot="1" x14ac:dyDescent="0.45">
      <c r="B7" s="84" t="s">
        <v>60</v>
      </c>
      <c r="C7" s="84"/>
      <c r="D7" s="84"/>
      <c r="E7" s="84"/>
      <c r="F7" s="84"/>
      <c r="G7" s="84"/>
      <c r="H7" s="84"/>
      <c r="I7" s="84"/>
      <c r="J7" s="84"/>
      <c r="K7" s="84"/>
      <c r="L7" s="85"/>
      <c r="M7" s="148" t="s">
        <v>67</v>
      </c>
      <c r="N7" s="149"/>
      <c r="O7" s="149"/>
      <c r="P7" s="149"/>
      <c r="Q7" s="149"/>
      <c r="R7" s="158"/>
      <c r="S7" s="158" t="s">
        <v>271</v>
      </c>
      <c r="T7" s="158"/>
      <c r="U7" s="158"/>
      <c r="V7" s="158"/>
      <c r="W7" s="158"/>
      <c r="X7" s="158"/>
      <c r="Y7" s="159"/>
    </row>
    <row r="8" spans="1:37" ht="24.75" customHeight="1" thickBot="1" x14ac:dyDescent="0.45">
      <c r="B8" s="84" t="s">
        <v>61</v>
      </c>
      <c r="C8" s="84"/>
      <c r="D8" s="84"/>
      <c r="E8" s="84"/>
      <c r="F8" s="84"/>
      <c r="G8" s="84"/>
      <c r="H8" s="84"/>
      <c r="I8" s="84"/>
      <c r="J8" s="84"/>
      <c r="K8" s="84"/>
      <c r="L8" s="85"/>
      <c r="M8" s="148" t="s">
        <v>97</v>
      </c>
      <c r="N8" s="149"/>
      <c r="O8" s="149"/>
      <c r="P8" s="149"/>
      <c r="Q8" s="149"/>
      <c r="R8" s="149"/>
      <c r="S8" s="149" t="s">
        <v>272</v>
      </c>
      <c r="T8" s="149"/>
      <c r="U8" s="149"/>
      <c r="V8" s="149"/>
      <c r="W8" s="149"/>
      <c r="X8" s="149"/>
      <c r="Y8" s="150"/>
    </row>
    <row r="9" spans="1:37" ht="24.75" customHeight="1" thickBot="1" x14ac:dyDescent="0.45">
      <c r="B9" s="84" t="s">
        <v>88</v>
      </c>
      <c r="C9" s="84"/>
      <c r="D9" s="84"/>
      <c r="E9" s="84"/>
      <c r="F9" s="84"/>
      <c r="G9" s="84"/>
      <c r="H9" s="84"/>
      <c r="I9" s="84"/>
      <c r="J9" s="84"/>
      <c r="K9" s="84"/>
      <c r="L9" s="85"/>
      <c r="M9" s="144" t="s">
        <v>98</v>
      </c>
      <c r="N9" s="145"/>
      <c r="O9" s="145"/>
      <c r="P9" s="145"/>
      <c r="Q9" s="145"/>
      <c r="R9" s="145"/>
      <c r="S9" s="145"/>
      <c r="T9" s="145"/>
      <c r="U9" s="145"/>
      <c r="V9" s="145"/>
      <c r="W9" s="145"/>
      <c r="X9" s="145"/>
      <c r="Y9" s="151"/>
    </row>
    <row r="10" spans="1:37" ht="24.75" customHeight="1" thickBot="1" x14ac:dyDescent="0.45">
      <c r="B10" s="84" t="s">
        <v>89</v>
      </c>
      <c r="C10" s="84"/>
      <c r="D10" s="84"/>
      <c r="E10" s="84"/>
      <c r="F10" s="84"/>
      <c r="G10" s="84"/>
      <c r="H10" s="84"/>
      <c r="I10" s="84"/>
      <c r="J10" s="84"/>
      <c r="K10" s="84"/>
      <c r="L10" s="85"/>
      <c r="M10" s="152" t="s">
        <v>273</v>
      </c>
      <c r="N10" s="153"/>
      <c r="O10" s="153"/>
      <c r="P10" s="153"/>
      <c r="Q10" s="153"/>
      <c r="R10" s="153"/>
      <c r="S10" s="153"/>
      <c r="T10" s="153"/>
      <c r="U10" s="153"/>
      <c r="V10" s="153"/>
      <c r="W10" s="153"/>
      <c r="X10" s="153"/>
      <c r="Y10" s="154"/>
    </row>
    <row r="11" spans="1:37" ht="19.5" customHeight="1" x14ac:dyDescent="0.4"/>
    <row r="12" spans="1:37" ht="34.5" customHeight="1" x14ac:dyDescent="0.4">
      <c r="A12" s="8" t="s">
        <v>79</v>
      </c>
    </row>
    <row r="13" spans="1:37" ht="24.75" customHeight="1" thickBot="1" x14ac:dyDescent="0.45">
      <c r="B13" s="138" t="s">
        <v>83</v>
      </c>
      <c r="C13" s="139"/>
      <c r="D13" s="139"/>
      <c r="E13" s="140"/>
      <c r="F13" s="118" t="s">
        <v>84</v>
      </c>
      <c r="G13" s="118"/>
      <c r="H13" s="118"/>
      <c r="I13" s="118" t="s">
        <v>80</v>
      </c>
      <c r="J13" s="118"/>
      <c r="K13" s="118"/>
      <c r="L13" s="118"/>
      <c r="M13" s="118"/>
      <c r="N13" s="118"/>
      <c r="O13" s="118"/>
      <c r="P13" s="118"/>
      <c r="Q13" s="118"/>
      <c r="R13" s="118"/>
      <c r="S13" s="118"/>
      <c r="T13" s="118"/>
      <c r="U13" s="118" t="s">
        <v>85</v>
      </c>
      <c r="V13" s="118"/>
      <c r="W13" s="118"/>
      <c r="X13" s="118"/>
      <c r="Y13" s="118"/>
      <c r="Z13" s="118"/>
      <c r="AA13" s="118"/>
      <c r="AB13" s="118"/>
      <c r="AC13" s="118"/>
      <c r="AD13" s="118"/>
      <c r="AE13" s="118"/>
    </row>
    <row r="14" spans="1:37" ht="34.5" customHeight="1" thickBot="1" x14ac:dyDescent="0.45">
      <c r="B14" s="79">
        <v>0</v>
      </c>
      <c r="C14" s="80">
        <v>1</v>
      </c>
      <c r="D14" s="80">
        <v>8</v>
      </c>
      <c r="E14" s="81">
        <v>2</v>
      </c>
      <c r="F14" s="82">
        <v>2</v>
      </c>
      <c r="G14" s="80">
        <v>5</v>
      </c>
      <c r="H14" s="83">
        <v>3</v>
      </c>
      <c r="I14" s="152" t="s">
        <v>94</v>
      </c>
      <c r="J14" s="153"/>
      <c r="K14" s="153"/>
      <c r="L14" s="153"/>
      <c r="M14" s="153"/>
      <c r="N14" s="153"/>
      <c r="O14" s="153"/>
      <c r="P14" s="155"/>
      <c r="Q14" s="163" t="s">
        <v>92</v>
      </c>
      <c r="R14" s="153"/>
      <c r="S14" s="153"/>
      <c r="T14" s="154"/>
      <c r="U14" s="152" t="s">
        <v>274</v>
      </c>
      <c r="V14" s="153"/>
      <c r="W14" s="153"/>
      <c r="X14" s="153"/>
      <c r="Y14" s="153"/>
      <c r="Z14" s="153"/>
      <c r="AA14" s="155"/>
      <c r="AB14" s="163" t="s">
        <v>95</v>
      </c>
      <c r="AC14" s="153"/>
      <c r="AD14" s="153"/>
      <c r="AE14" s="154"/>
    </row>
    <row r="15" spans="1:37" ht="24.75" customHeight="1" thickBot="1" x14ac:dyDescent="0.45">
      <c r="B15" s="135" t="s">
        <v>81</v>
      </c>
      <c r="C15" s="135"/>
      <c r="D15" s="135"/>
      <c r="E15" s="135"/>
      <c r="F15" s="135"/>
      <c r="G15" s="135"/>
      <c r="H15" s="135"/>
      <c r="I15" s="135" t="s">
        <v>90</v>
      </c>
      <c r="J15" s="135"/>
      <c r="K15" s="135"/>
      <c r="L15" s="135"/>
      <c r="M15" s="135"/>
      <c r="N15" s="135"/>
      <c r="O15" s="135"/>
      <c r="P15" s="136" t="s">
        <v>86</v>
      </c>
      <c r="Q15" s="136"/>
      <c r="R15" s="136"/>
      <c r="S15" s="136"/>
      <c r="T15" s="136"/>
      <c r="U15" s="136"/>
      <c r="V15" s="136"/>
      <c r="W15" s="136"/>
      <c r="X15" s="136"/>
      <c r="Y15" s="136"/>
      <c r="Z15" s="74" t="s">
        <v>87</v>
      </c>
      <c r="AA15" s="75"/>
      <c r="AB15" s="75"/>
      <c r="AC15" s="75"/>
      <c r="AD15" s="75"/>
      <c r="AE15" s="75"/>
      <c r="AF15" s="76"/>
      <c r="AG15" s="76"/>
      <c r="AH15" s="76"/>
      <c r="AI15" s="77"/>
    </row>
    <row r="16" spans="1:37" ht="34.5" customHeight="1" thickBot="1" x14ac:dyDescent="0.45">
      <c r="B16" s="152" t="s">
        <v>93</v>
      </c>
      <c r="C16" s="153"/>
      <c r="D16" s="153"/>
      <c r="E16" s="153"/>
      <c r="F16" s="153"/>
      <c r="G16" s="153"/>
      <c r="H16" s="154"/>
      <c r="I16" s="79">
        <v>0</v>
      </c>
      <c r="J16" s="80">
        <v>1</v>
      </c>
      <c r="K16" s="80">
        <v>2</v>
      </c>
      <c r="L16" s="80">
        <v>3</v>
      </c>
      <c r="M16" s="80">
        <v>4</v>
      </c>
      <c r="N16" s="80">
        <v>5</v>
      </c>
      <c r="O16" s="83">
        <v>6</v>
      </c>
      <c r="P16" s="160" t="s">
        <v>275</v>
      </c>
      <c r="Q16" s="161"/>
      <c r="R16" s="161"/>
      <c r="S16" s="161"/>
      <c r="T16" s="161"/>
      <c r="U16" s="161"/>
      <c r="V16" s="161"/>
      <c r="W16" s="161"/>
      <c r="X16" s="161"/>
      <c r="Y16" s="162"/>
      <c r="Z16" s="160" t="s">
        <v>276</v>
      </c>
      <c r="AA16" s="161"/>
      <c r="AB16" s="161"/>
      <c r="AC16" s="161"/>
      <c r="AD16" s="161"/>
      <c r="AE16" s="161"/>
      <c r="AF16" s="161"/>
      <c r="AG16" s="161"/>
      <c r="AH16" s="161"/>
      <c r="AI16" s="162"/>
    </row>
    <row r="17" spans="1:37" ht="38.25" customHeight="1" thickBot="1" x14ac:dyDescent="0.45">
      <c r="B17" s="122" t="s">
        <v>224</v>
      </c>
      <c r="C17" s="123"/>
      <c r="D17" s="123"/>
      <c r="E17" s="123"/>
      <c r="F17" s="123"/>
      <c r="G17" s="123"/>
      <c r="H17" s="124"/>
      <c r="I17" s="152" t="s">
        <v>134</v>
      </c>
      <c r="J17" s="153"/>
      <c r="K17" s="154"/>
      <c r="L17" s="130" t="s">
        <v>133</v>
      </c>
      <c r="M17" s="130"/>
      <c r="N17" s="130"/>
      <c r="O17" s="130"/>
      <c r="P17" s="130"/>
      <c r="Q17" s="130"/>
      <c r="R17" s="130"/>
      <c r="S17" s="130"/>
      <c r="T17" s="130"/>
      <c r="U17" s="130"/>
      <c r="V17" s="130"/>
      <c r="W17" s="130"/>
      <c r="X17" s="130"/>
      <c r="Y17" s="130"/>
      <c r="Z17" s="130"/>
      <c r="AA17" s="130"/>
      <c r="AB17" s="130"/>
      <c r="AC17" s="130"/>
      <c r="AD17" s="130"/>
    </row>
    <row r="18" spans="1:37" ht="19.5" customHeight="1" x14ac:dyDescent="0.4">
      <c r="B18" s="44" t="s">
        <v>223</v>
      </c>
    </row>
    <row r="19" spans="1:37" ht="19.5" customHeight="1" x14ac:dyDescent="0.4"/>
    <row r="20" spans="1:37" ht="27.75" customHeight="1" x14ac:dyDescent="0.4">
      <c r="A20" s="8" t="s">
        <v>99</v>
      </c>
    </row>
    <row r="21" spans="1:37" ht="24.75" customHeight="1" thickBot="1" x14ac:dyDescent="0.45">
      <c r="B21" s="94" t="s">
        <v>22</v>
      </c>
      <c r="C21" s="94"/>
      <c r="D21" s="118" t="s">
        <v>69</v>
      </c>
      <c r="E21" s="118"/>
      <c r="F21" s="118"/>
      <c r="G21" s="118"/>
      <c r="H21" s="118"/>
      <c r="I21" s="118" t="s">
        <v>70</v>
      </c>
      <c r="J21" s="118"/>
      <c r="K21" s="118"/>
      <c r="L21" s="118"/>
      <c r="M21" s="118"/>
      <c r="N21" s="118"/>
      <c r="O21" s="118" t="s">
        <v>38</v>
      </c>
      <c r="P21" s="118"/>
      <c r="Q21" s="118"/>
      <c r="R21" s="118"/>
      <c r="S21" s="118"/>
      <c r="T21" s="118"/>
      <c r="U21" s="118"/>
      <c r="V21" s="118"/>
      <c r="W21" s="118"/>
      <c r="X21" s="118"/>
      <c r="Y21" s="119" t="s">
        <v>72</v>
      </c>
      <c r="Z21" s="120"/>
      <c r="AA21" s="120"/>
      <c r="AB21" s="121"/>
      <c r="AC21" s="118" t="s">
        <v>71</v>
      </c>
      <c r="AD21" s="118"/>
      <c r="AE21" s="118"/>
      <c r="AF21" s="118"/>
      <c r="AG21" s="94" t="s">
        <v>23</v>
      </c>
      <c r="AH21" s="94"/>
      <c r="AI21" s="94"/>
      <c r="AJ21" s="94"/>
      <c r="AK21" s="94"/>
    </row>
    <row r="22" spans="1:37" ht="24.75" customHeight="1" thickBot="1" x14ac:dyDescent="0.45">
      <c r="B22" s="109">
        <v>1</v>
      </c>
      <c r="C22" s="110"/>
      <c r="D22" s="164" t="s">
        <v>25</v>
      </c>
      <c r="E22" s="164"/>
      <c r="F22" s="164"/>
      <c r="G22" s="164"/>
      <c r="H22" s="164"/>
      <c r="I22" s="165" t="s">
        <v>62</v>
      </c>
      <c r="J22" s="165"/>
      <c r="K22" s="165"/>
      <c r="L22" s="165"/>
      <c r="M22" s="165"/>
      <c r="N22" s="165"/>
      <c r="O22" s="165" t="s">
        <v>100</v>
      </c>
      <c r="P22" s="165"/>
      <c r="Q22" s="165"/>
      <c r="R22" s="165"/>
      <c r="S22" s="165"/>
      <c r="T22" s="165"/>
      <c r="U22" s="165"/>
      <c r="V22" s="165"/>
      <c r="W22" s="165"/>
      <c r="X22" s="165"/>
      <c r="Y22" s="166">
        <v>4312345678</v>
      </c>
      <c r="Z22" s="167"/>
      <c r="AA22" s="167"/>
      <c r="AB22" s="168"/>
      <c r="AC22" s="164" t="s">
        <v>31</v>
      </c>
      <c r="AD22" s="164"/>
      <c r="AE22" s="164"/>
      <c r="AF22" s="164"/>
      <c r="AG22" s="116">
        <v>185000</v>
      </c>
      <c r="AH22" s="117"/>
      <c r="AI22" s="117"/>
      <c r="AJ22" s="117"/>
      <c r="AK22" s="117"/>
    </row>
    <row r="23" spans="1:37" ht="24.75" customHeight="1" thickBot="1" x14ac:dyDescent="0.45">
      <c r="B23" s="109">
        <v>2</v>
      </c>
      <c r="C23" s="110"/>
      <c r="D23" s="164" t="s">
        <v>26</v>
      </c>
      <c r="E23" s="164"/>
      <c r="F23" s="164"/>
      <c r="G23" s="164"/>
      <c r="H23" s="164"/>
      <c r="I23" s="165" t="s">
        <v>64</v>
      </c>
      <c r="J23" s="165"/>
      <c r="K23" s="165"/>
      <c r="L23" s="165"/>
      <c r="M23" s="165"/>
      <c r="N23" s="165"/>
      <c r="O23" s="165" t="s">
        <v>101</v>
      </c>
      <c r="P23" s="165"/>
      <c r="Q23" s="165"/>
      <c r="R23" s="165"/>
      <c r="S23" s="165"/>
      <c r="T23" s="165"/>
      <c r="U23" s="165"/>
      <c r="V23" s="165"/>
      <c r="W23" s="165"/>
      <c r="X23" s="165"/>
      <c r="Y23" s="166">
        <v>4323456789</v>
      </c>
      <c r="Z23" s="167"/>
      <c r="AA23" s="167"/>
      <c r="AB23" s="168"/>
      <c r="AC23" s="164" t="s">
        <v>35</v>
      </c>
      <c r="AD23" s="164"/>
      <c r="AE23" s="164"/>
      <c r="AF23" s="164"/>
      <c r="AG23" s="116">
        <v>38000</v>
      </c>
      <c r="AH23" s="117"/>
      <c r="AI23" s="117"/>
      <c r="AJ23" s="117"/>
      <c r="AK23" s="117"/>
    </row>
    <row r="24" spans="1:37" ht="24.75" customHeight="1" thickBot="1" x14ac:dyDescent="0.45">
      <c r="B24" s="109">
        <v>3</v>
      </c>
      <c r="C24" s="110"/>
      <c r="D24" s="164" t="s">
        <v>27</v>
      </c>
      <c r="E24" s="164"/>
      <c r="F24" s="164"/>
      <c r="G24" s="164"/>
      <c r="H24" s="164"/>
      <c r="I24" s="165" t="s">
        <v>6</v>
      </c>
      <c r="J24" s="165"/>
      <c r="K24" s="165"/>
      <c r="L24" s="165"/>
      <c r="M24" s="165"/>
      <c r="N24" s="165"/>
      <c r="O24" s="165" t="s">
        <v>102</v>
      </c>
      <c r="P24" s="165"/>
      <c r="Q24" s="165"/>
      <c r="R24" s="165"/>
      <c r="S24" s="165"/>
      <c r="T24" s="165"/>
      <c r="U24" s="165"/>
      <c r="V24" s="165"/>
      <c r="W24" s="165"/>
      <c r="X24" s="165"/>
      <c r="Y24" s="166">
        <v>4334567891</v>
      </c>
      <c r="Z24" s="167"/>
      <c r="AA24" s="167"/>
      <c r="AB24" s="168"/>
      <c r="AC24" s="164" t="s">
        <v>66</v>
      </c>
      <c r="AD24" s="164"/>
      <c r="AE24" s="164"/>
      <c r="AF24" s="164"/>
      <c r="AG24" s="116">
        <v>28000</v>
      </c>
      <c r="AH24" s="117"/>
      <c r="AI24" s="117"/>
      <c r="AJ24" s="117"/>
      <c r="AK24" s="117"/>
    </row>
    <row r="25" spans="1:37" ht="24.75" customHeight="1" thickBot="1" x14ac:dyDescent="0.45">
      <c r="B25" s="109">
        <v>4</v>
      </c>
      <c r="C25" s="110"/>
      <c r="D25" s="164" t="s">
        <v>27</v>
      </c>
      <c r="E25" s="164"/>
      <c r="F25" s="164"/>
      <c r="G25" s="164"/>
      <c r="H25" s="164"/>
      <c r="I25" s="165" t="s">
        <v>5</v>
      </c>
      <c r="J25" s="165"/>
      <c r="K25" s="165"/>
      <c r="L25" s="165"/>
      <c r="M25" s="165"/>
      <c r="N25" s="165"/>
      <c r="O25" s="165" t="s">
        <v>103</v>
      </c>
      <c r="P25" s="165"/>
      <c r="Q25" s="165"/>
      <c r="R25" s="165"/>
      <c r="S25" s="165"/>
      <c r="T25" s="165"/>
      <c r="U25" s="165"/>
      <c r="V25" s="165"/>
      <c r="W25" s="165"/>
      <c r="X25" s="165"/>
      <c r="Y25" s="166">
        <v>4345678912</v>
      </c>
      <c r="Z25" s="167"/>
      <c r="AA25" s="167"/>
      <c r="AB25" s="168"/>
      <c r="AC25" s="164" t="s">
        <v>66</v>
      </c>
      <c r="AD25" s="164"/>
      <c r="AE25" s="164"/>
      <c r="AF25" s="164"/>
      <c r="AG25" s="116">
        <v>28000</v>
      </c>
      <c r="AH25" s="117"/>
      <c r="AI25" s="117"/>
      <c r="AJ25" s="117"/>
      <c r="AK25" s="117"/>
    </row>
    <row r="26" spans="1:37" ht="24.75" customHeight="1" thickBot="1" x14ac:dyDescent="0.45">
      <c r="B26" s="109">
        <v>5</v>
      </c>
      <c r="C26" s="110"/>
      <c r="D26" s="164" t="s">
        <v>3</v>
      </c>
      <c r="E26" s="164"/>
      <c r="F26" s="164"/>
      <c r="G26" s="164"/>
      <c r="H26" s="164"/>
      <c r="I26" s="165" t="s">
        <v>21</v>
      </c>
      <c r="J26" s="165"/>
      <c r="K26" s="165"/>
      <c r="L26" s="165"/>
      <c r="M26" s="165"/>
      <c r="N26" s="165"/>
      <c r="O26" s="165" t="s">
        <v>104</v>
      </c>
      <c r="P26" s="165"/>
      <c r="Q26" s="165"/>
      <c r="R26" s="165"/>
      <c r="S26" s="165"/>
      <c r="T26" s="165"/>
      <c r="U26" s="165"/>
      <c r="V26" s="165"/>
      <c r="W26" s="165"/>
      <c r="X26" s="165"/>
      <c r="Y26" s="166">
        <v>9999999999</v>
      </c>
      <c r="Z26" s="167"/>
      <c r="AA26" s="167"/>
      <c r="AB26" s="168"/>
      <c r="AC26" s="164" t="s">
        <v>32</v>
      </c>
      <c r="AD26" s="164"/>
      <c r="AE26" s="164"/>
      <c r="AF26" s="164"/>
      <c r="AG26" s="116">
        <v>171000</v>
      </c>
      <c r="AH26" s="117"/>
      <c r="AI26" s="117"/>
      <c r="AJ26" s="117"/>
      <c r="AK26" s="117"/>
    </row>
    <row r="27" spans="1:37" ht="24.75" customHeight="1" thickBot="1" x14ac:dyDescent="0.45">
      <c r="B27" s="109">
        <v>6</v>
      </c>
      <c r="C27" s="110"/>
      <c r="D27" s="164" t="s">
        <v>26</v>
      </c>
      <c r="E27" s="164"/>
      <c r="F27" s="164"/>
      <c r="G27" s="164"/>
      <c r="H27" s="164"/>
      <c r="I27" s="165" t="s">
        <v>63</v>
      </c>
      <c r="J27" s="165"/>
      <c r="K27" s="165"/>
      <c r="L27" s="165"/>
      <c r="M27" s="165"/>
      <c r="N27" s="165"/>
      <c r="O27" s="165" t="s">
        <v>105</v>
      </c>
      <c r="P27" s="165"/>
      <c r="Q27" s="165"/>
      <c r="R27" s="165"/>
      <c r="S27" s="165"/>
      <c r="T27" s="165"/>
      <c r="U27" s="165"/>
      <c r="V27" s="165"/>
      <c r="W27" s="165"/>
      <c r="X27" s="165"/>
      <c r="Y27" s="166">
        <v>4367891234</v>
      </c>
      <c r="Z27" s="167"/>
      <c r="AA27" s="167"/>
      <c r="AB27" s="168"/>
      <c r="AC27" s="164" t="s">
        <v>285</v>
      </c>
      <c r="AD27" s="164"/>
      <c r="AE27" s="164"/>
      <c r="AF27" s="164"/>
      <c r="AG27" s="116">
        <v>80000</v>
      </c>
      <c r="AH27" s="117"/>
      <c r="AI27" s="117"/>
      <c r="AJ27" s="117"/>
      <c r="AK27" s="117"/>
    </row>
    <row r="28" spans="1:37" ht="24.75" customHeight="1" thickBot="1" x14ac:dyDescent="0.45">
      <c r="B28" s="109">
        <v>7</v>
      </c>
      <c r="C28" s="110"/>
      <c r="D28" s="164"/>
      <c r="E28" s="164"/>
      <c r="F28" s="164"/>
      <c r="G28" s="164"/>
      <c r="H28" s="164"/>
      <c r="I28" s="165"/>
      <c r="J28" s="165"/>
      <c r="K28" s="165"/>
      <c r="L28" s="165"/>
      <c r="M28" s="165"/>
      <c r="N28" s="165"/>
      <c r="O28" s="165"/>
      <c r="P28" s="165"/>
      <c r="Q28" s="165"/>
      <c r="R28" s="165"/>
      <c r="S28" s="165"/>
      <c r="T28" s="165"/>
      <c r="U28" s="165"/>
      <c r="V28" s="165"/>
      <c r="W28" s="165"/>
      <c r="X28" s="165"/>
      <c r="Y28" s="166"/>
      <c r="Z28" s="167"/>
      <c r="AA28" s="167"/>
      <c r="AB28" s="168"/>
      <c r="AC28" s="164"/>
      <c r="AD28" s="164"/>
      <c r="AE28" s="164"/>
      <c r="AF28" s="164"/>
      <c r="AG28" s="116" t="s">
        <v>68</v>
      </c>
      <c r="AH28" s="117"/>
      <c r="AI28" s="117"/>
      <c r="AJ28" s="117"/>
      <c r="AK28" s="117"/>
    </row>
    <row r="29" spans="1:37" ht="24.75" customHeight="1" thickBot="1" x14ac:dyDescent="0.45">
      <c r="B29" s="109">
        <v>8</v>
      </c>
      <c r="C29" s="110"/>
      <c r="D29" s="164"/>
      <c r="E29" s="164"/>
      <c r="F29" s="164"/>
      <c r="G29" s="164"/>
      <c r="H29" s="164"/>
      <c r="I29" s="165"/>
      <c r="J29" s="165"/>
      <c r="K29" s="165"/>
      <c r="L29" s="165"/>
      <c r="M29" s="165"/>
      <c r="N29" s="165"/>
      <c r="O29" s="165"/>
      <c r="P29" s="165"/>
      <c r="Q29" s="165"/>
      <c r="R29" s="165"/>
      <c r="S29" s="165"/>
      <c r="T29" s="165"/>
      <c r="U29" s="165"/>
      <c r="V29" s="165"/>
      <c r="W29" s="165"/>
      <c r="X29" s="165"/>
      <c r="Y29" s="166"/>
      <c r="Z29" s="167"/>
      <c r="AA29" s="167"/>
      <c r="AB29" s="168"/>
      <c r="AC29" s="164"/>
      <c r="AD29" s="164"/>
      <c r="AE29" s="164"/>
      <c r="AF29" s="164"/>
      <c r="AG29" s="116" t="s">
        <v>68</v>
      </c>
      <c r="AH29" s="117"/>
      <c r="AI29" s="117"/>
      <c r="AJ29" s="117"/>
      <c r="AK29" s="117"/>
    </row>
    <row r="30" spans="1:37" ht="24.75" customHeight="1" thickBot="1" x14ac:dyDescent="0.45">
      <c r="B30" s="109">
        <v>9</v>
      </c>
      <c r="C30" s="110"/>
      <c r="D30" s="164"/>
      <c r="E30" s="164"/>
      <c r="F30" s="164"/>
      <c r="G30" s="164"/>
      <c r="H30" s="164"/>
      <c r="I30" s="165"/>
      <c r="J30" s="165"/>
      <c r="K30" s="165"/>
      <c r="L30" s="165"/>
      <c r="M30" s="165"/>
      <c r="N30" s="165"/>
      <c r="O30" s="165"/>
      <c r="P30" s="165"/>
      <c r="Q30" s="165"/>
      <c r="R30" s="165"/>
      <c r="S30" s="165"/>
      <c r="T30" s="165"/>
      <c r="U30" s="165"/>
      <c r="V30" s="165"/>
      <c r="W30" s="165"/>
      <c r="X30" s="165"/>
      <c r="Y30" s="166"/>
      <c r="Z30" s="167"/>
      <c r="AA30" s="167"/>
      <c r="AB30" s="168"/>
      <c r="AC30" s="164"/>
      <c r="AD30" s="164"/>
      <c r="AE30" s="164"/>
      <c r="AF30" s="164"/>
      <c r="AG30" s="116" t="s">
        <v>68</v>
      </c>
      <c r="AH30" s="117"/>
      <c r="AI30" s="117"/>
      <c r="AJ30" s="117"/>
      <c r="AK30" s="117"/>
    </row>
    <row r="31" spans="1:37" ht="24.75" customHeight="1" thickBot="1" x14ac:dyDescent="0.45">
      <c r="B31" s="109">
        <v>10</v>
      </c>
      <c r="C31" s="110"/>
      <c r="D31" s="164"/>
      <c r="E31" s="164"/>
      <c r="F31" s="164"/>
      <c r="G31" s="164"/>
      <c r="H31" s="164"/>
      <c r="I31" s="165"/>
      <c r="J31" s="165"/>
      <c r="K31" s="165"/>
      <c r="L31" s="165"/>
      <c r="M31" s="165"/>
      <c r="N31" s="165"/>
      <c r="O31" s="165"/>
      <c r="P31" s="165"/>
      <c r="Q31" s="165"/>
      <c r="R31" s="165"/>
      <c r="S31" s="165"/>
      <c r="T31" s="165"/>
      <c r="U31" s="165"/>
      <c r="V31" s="165"/>
      <c r="W31" s="165"/>
      <c r="X31" s="165"/>
      <c r="Y31" s="166"/>
      <c r="Z31" s="167"/>
      <c r="AA31" s="167"/>
      <c r="AB31" s="168"/>
      <c r="AC31" s="164"/>
      <c r="AD31" s="164"/>
      <c r="AE31" s="164"/>
      <c r="AF31" s="164"/>
      <c r="AG31" s="116" t="s">
        <v>68</v>
      </c>
      <c r="AH31" s="117"/>
      <c r="AI31" s="117"/>
      <c r="AJ31" s="117"/>
      <c r="AK31" s="117"/>
    </row>
    <row r="32" spans="1:37" ht="24.75" customHeight="1" thickBot="1" x14ac:dyDescent="0.45">
      <c r="B32" s="109">
        <v>11</v>
      </c>
      <c r="C32" s="110"/>
      <c r="D32" s="164"/>
      <c r="E32" s="164"/>
      <c r="F32" s="164"/>
      <c r="G32" s="164"/>
      <c r="H32" s="164"/>
      <c r="I32" s="165"/>
      <c r="J32" s="165"/>
      <c r="K32" s="165"/>
      <c r="L32" s="165"/>
      <c r="M32" s="165"/>
      <c r="N32" s="165"/>
      <c r="O32" s="165"/>
      <c r="P32" s="165"/>
      <c r="Q32" s="165"/>
      <c r="R32" s="165"/>
      <c r="S32" s="165"/>
      <c r="T32" s="165"/>
      <c r="U32" s="165"/>
      <c r="V32" s="165"/>
      <c r="W32" s="165"/>
      <c r="X32" s="165"/>
      <c r="Y32" s="166"/>
      <c r="Z32" s="167"/>
      <c r="AA32" s="167"/>
      <c r="AB32" s="168"/>
      <c r="AC32" s="164"/>
      <c r="AD32" s="164"/>
      <c r="AE32" s="164"/>
      <c r="AF32" s="164"/>
      <c r="AG32" s="116" t="s">
        <v>68</v>
      </c>
      <c r="AH32" s="117"/>
      <c r="AI32" s="117"/>
      <c r="AJ32" s="117"/>
      <c r="AK32" s="117"/>
    </row>
    <row r="33" spans="2:37" ht="24.75" customHeight="1" thickBot="1" x14ac:dyDescent="0.45">
      <c r="B33" s="109">
        <v>12</v>
      </c>
      <c r="C33" s="110"/>
      <c r="D33" s="164"/>
      <c r="E33" s="164"/>
      <c r="F33" s="164"/>
      <c r="G33" s="164"/>
      <c r="H33" s="164"/>
      <c r="I33" s="165"/>
      <c r="J33" s="165"/>
      <c r="K33" s="165"/>
      <c r="L33" s="165"/>
      <c r="M33" s="165"/>
      <c r="N33" s="165"/>
      <c r="O33" s="165"/>
      <c r="P33" s="165"/>
      <c r="Q33" s="165"/>
      <c r="R33" s="165"/>
      <c r="S33" s="165"/>
      <c r="T33" s="165"/>
      <c r="U33" s="165"/>
      <c r="V33" s="165"/>
      <c r="W33" s="165"/>
      <c r="X33" s="165"/>
      <c r="Y33" s="166"/>
      <c r="Z33" s="167"/>
      <c r="AA33" s="167"/>
      <c r="AB33" s="168"/>
      <c r="AC33" s="164"/>
      <c r="AD33" s="164"/>
      <c r="AE33" s="164"/>
      <c r="AF33" s="164"/>
      <c r="AG33" s="116" t="s">
        <v>68</v>
      </c>
      <c r="AH33" s="117"/>
      <c r="AI33" s="117"/>
      <c r="AJ33" s="117"/>
      <c r="AK33" s="117"/>
    </row>
    <row r="34" spans="2:37" ht="30.75" customHeight="1" thickBot="1" x14ac:dyDescent="0.25">
      <c r="V34" s="125" t="s">
        <v>96</v>
      </c>
      <c r="W34" s="125"/>
      <c r="X34" s="125"/>
      <c r="Y34" s="125"/>
      <c r="Z34" s="125"/>
      <c r="AA34" s="125"/>
      <c r="AB34" s="125"/>
      <c r="AC34" s="169">
        <v>760000</v>
      </c>
      <c r="AD34" s="169"/>
      <c r="AE34" s="169"/>
      <c r="AF34" s="169"/>
      <c r="AG34" s="169"/>
      <c r="AH34" s="169"/>
      <c r="AI34" s="169"/>
      <c r="AJ34" s="169"/>
      <c r="AK34" s="169"/>
    </row>
    <row r="35" spans="2:37" ht="15" customHeight="1" x14ac:dyDescent="0.4"/>
    <row r="36" spans="2:37" ht="24.75" customHeight="1" x14ac:dyDescent="0.4"/>
  </sheetData>
  <sheetProtection sheet="1" selectLockedCells="1"/>
  <mergeCells count="129">
    <mergeCell ref="V34:AB34"/>
    <mergeCell ref="AC34:AK34"/>
    <mergeCell ref="AG33:AK33"/>
    <mergeCell ref="B33:C33"/>
    <mergeCell ref="D33:H33"/>
    <mergeCell ref="I33:N33"/>
    <mergeCell ref="O33:X33"/>
    <mergeCell ref="Y33:AB33"/>
    <mergeCell ref="AC33:AF33"/>
    <mergeCell ref="B17:H17"/>
    <mergeCell ref="I17:K17"/>
    <mergeCell ref="L17:AD17"/>
    <mergeCell ref="AG31:AK31"/>
    <mergeCell ref="B32:C32"/>
    <mergeCell ref="D32:H32"/>
    <mergeCell ref="I32:N32"/>
    <mergeCell ref="O32:X32"/>
    <mergeCell ref="Y32:AB32"/>
    <mergeCell ref="AC32:AF32"/>
    <mergeCell ref="AG32:AK32"/>
    <mergeCell ref="B31:C31"/>
    <mergeCell ref="D31:H31"/>
    <mergeCell ref="I31:N31"/>
    <mergeCell ref="O31:X31"/>
    <mergeCell ref="Y31:AB31"/>
    <mergeCell ref="AC31:AF31"/>
    <mergeCell ref="AG29:AK29"/>
    <mergeCell ref="B30:C30"/>
    <mergeCell ref="D30:H30"/>
    <mergeCell ref="I30:N30"/>
    <mergeCell ref="O30:X30"/>
    <mergeCell ref="Y30:AB30"/>
    <mergeCell ref="AC30:AF30"/>
    <mergeCell ref="AG30:AK30"/>
    <mergeCell ref="B29:C29"/>
    <mergeCell ref="D29:H29"/>
    <mergeCell ref="I29:N29"/>
    <mergeCell ref="O29:X29"/>
    <mergeCell ref="Y29:AB29"/>
    <mergeCell ref="AC29:AF29"/>
    <mergeCell ref="AG27:AK27"/>
    <mergeCell ref="B28:C28"/>
    <mergeCell ref="D28:H28"/>
    <mergeCell ref="I28:N28"/>
    <mergeCell ref="O28:X28"/>
    <mergeCell ref="Y28:AB28"/>
    <mergeCell ref="AC28:AF28"/>
    <mergeCell ref="AG28:AK28"/>
    <mergeCell ref="B27:C27"/>
    <mergeCell ref="D27:H27"/>
    <mergeCell ref="I27:N27"/>
    <mergeCell ref="O27:X27"/>
    <mergeCell ref="Y27:AB27"/>
    <mergeCell ref="AC27:AF27"/>
    <mergeCell ref="AG25:AK25"/>
    <mergeCell ref="B26:C26"/>
    <mergeCell ref="D26:H26"/>
    <mergeCell ref="I26:N26"/>
    <mergeCell ref="O26:X26"/>
    <mergeCell ref="Y26:AB26"/>
    <mergeCell ref="AC26:AF26"/>
    <mergeCell ref="AG26:AK26"/>
    <mergeCell ref="B25:C25"/>
    <mergeCell ref="D25:H25"/>
    <mergeCell ref="I25:N25"/>
    <mergeCell ref="O25:X25"/>
    <mergeCell ref="Y25:AB25"/>
    <mergeCell ref="AC25:AF25"/>
    <mergeCell ref="AG23:AK23"/>
    <mergeCell ref="B24:C24"/>
    <mergeCell ref="D24:H24"/>
    <mergeCell ref="I24:N24"/>
    <mergeCell ref="O24:X24"/>
    <mergeCell ref="Y24:AB24"/>
    <mergeCell ref="AC24:AF24"/>
    <mergeCell ref="AG24:AK24"/>
    <mergeCell ref="B23:C23"/>
    <mergeCell ref="D23:H23"/>
    <mergeCell ref="I23:N23"/>
    <mergeCell ref="O23:X23"/>
    <mergeCell ref="Y23:AB23"/>
    <mergeCell ref="AC23:AF23"/>
    <mergeCell ref="AG21:AK21"/>
    <mergeCell ref="B22:C22"/>
    <mergeCell ref="D22:H22"/>
    <mergeCell ref="I22:N22"/>
    <mergeCell ref="O22:X22"/>
    <mergeCell ref="Y22:AB22"/>
    <mergeCell ref="AC22:AF22"/>
    <mergeCell ref="AG22:AK22"/>
    <mergeCell ref="B21:C21"/>
    <mergeCell ref="D21:H21"/>
    <mergeCell ref="I21:N21"/>
    <mergeCell ref="O21:X21"/>
    <mergeCell ref="Y21:AB21"/>
    <mergeCell ref="AC21:AF21"/>
    <mergeCell ref="B15:H15"/>
    <mergeCell ref="I15:O15"/>
    <mergeCell ref="P15:Y15"/>
    <mergeCell ref="B16:H16"/>
    <mergeCell ref="P16:Y16"/>
    <mergeCell ref="Z16:AI16"/>
    <mergeCell ref="B13:E13"/>
    <mergeCell ref="F13:H13"/>
    <mergeCell ref="I13:T13"/>
    <mergeCell ref="U13:AE13"/>
    <mergeCell ref="I14:P14"/>
    <mergeCell ref="Q14:T14"/>
    <mergeCell ref="U14:AA14"/>
    <mergeCell ref="AB14:AE14"/>
    <mergeCell ref="B9:L9"/>
    <mergeCell ref="M9:Y9"/>
    <mergeCell ref="B10:L10"/>
    <mergeCell ref="M10:Y10"/>
    <mergeCell ref="B6:L6"/>
    <mergeCell ref="N6:Q6"/>
    <mergeCell ref="R6:AJ6"/>
    <mergeCell ref="B7:L7"/>
    <mergeCell ref="M7:R7"/>
    <mergeCell ref="S7:Y7"/>
    <mergeCell ref="B1:J1"/>
    <mergeCell ref="U1:AB1"/>
    <mergeCell ref="AC1:AJ1"/>
    <mergeCell ref="B3:AK3"/>
    <mergeCell ref="B5:L5"/>
    <mergeCell ref="M5:Y5"/>
    <mergeCell ref="B8:L8"/>
    <mergeCell ref="M8:R8"/>
    <mergeCell ref="S8:Y8"/>
  </mergeCells>
  <phoneticPr fontId="4"/>
  <dataValidations count="12">
    <dataValidation imeMode="halfAlpha" allowBlank="1" showInputMessage="1" showErrorMessage="1" sqref="M10:Y10"/>
    <dataValidation imeMode="halfKatakana" allowBlank="1" showInputMessage="1" showErrorMessage="1" sqref="P16:Y16"/>
    <dataValidation imeMode="off" allowBlank="1" showInputMessage="1" showErrorMessage="1" sqref="B14:H14 I16:O16"/>
    <dataValidation type="list" allowBlank="1" showInputMessage="1" showErrorMessage="1" sqref="B16:H16">
      <formula1>"01　普通,02　当座"</formula1>
    </dataValidation>
    <dataValidation type="list" allowBlank="1" showInputMessage="1" showErrorMessage="1" sqref="AB14:AE14">
      <formula1>"本店,支店,出張所"</formula1>
    </dataValidation>
    <dataValidation type="list" allowBlank="1" showInputMessage="1" showErrorMessage="1" sqref="Q14:T14">
      <formula1>"銀行,信用金庫,信用組合,農協"</formula1>
    </dataValidation>
    <dataValidation type="list" allowBlank="1" showInputMessage="1" showErrorMessage="1" sqref="D22:H33">
      <formula1>INDIRECT("区分["&amp;$B$1&amp;"]")</formula1>
    </dataValidation>
    <dataValidation type="list" allowBlank="1" showInputMessage="1" showErrorMessage="1" sqref="B1:C1">
      <formula1>"高齢者施設,障がい福祉施設"</formula1>
    </dataValidation>
    <dataValidation type="list" allowBlank="1" showInputMessage="1" showErrorMessage="1" sqref="I17:K17">
      <formula1>"無,有"</formula1>
    </dataValidation>
    <dataValidation type="list" allowBlank="1" showInputMessage="1" showErrorMessage="1" sqref="I22:N33">
      <formula1>INDIRECT("種別["&amp;D22&amp;"]")</formula1>
    </dataValidation>
    <dataValidation type="list" allowBlank="1" showInputMessage="1" showErrorMessage="1" sqref="AC22:AD33">
      <formula1>INDIRECT("定員["&amp;D22&amp;"]")</formula1>
    </dataValidation>
    <dataValidation type="list" allowBlank="1" showInputMessage="1" showErrorMessage="1" sqref="AE22:AF33">
      <formula1>INDIRECT("定員["&amp;G22&amp;"]")</formula1>
    </dataValidation>
  </dataValidations>
  <pageMargins left="0.70866141732283472" right="0.70866141732283472" top="0.74803149606299213" bottom="0.74803149606299213" header="0.31496062992125984" footer="0.31496062992125984"/>
  <pageSetup paperSize="9" scale="6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83"/>
  <sheetViews>
    <sheetView showGridLines="0" view="pageBreakPreview" zoomScaleNormal="85" zoomScaleSheetLayoutView="100" workbookViewId="0">
      <selection activeCell="AQ56" sqref="AQ56:AQ58"/>
    </sheetView>
  </sheetViews>
  <sheetFormatPr defaultRowHeight="14.25" x14ac:dyDescent="0.4"/>
  <cols>
    <col min="1" max="32" width="2.875" style="14" customWidth="1"/>
    <col min="33" max="38" width="3" style="14" customWidth="1"/>
    <col min="39" max="42" width="9" style="14" hidden="1" customWidth="1"/>
    <col min="43" max="43" width="9" style="14" customWidth="1"/>
    <col min="44" max="16384" width="9" style="14"/>
  </cols>
  <sheetData>
    <row r="1" spans="1:42" ht="18.75" customHeight="1" x14ac:dyDescent="0.4">
      <c r="A1" s="14" t="s">
        <v>266</v>
      </c>
    </row>
    <row r="2" spans="1:42" ht="26.25" customHeight="1" x14ac:dyDescent="0.4">
      <c r="R2" s="176" t="str">
        <f>IF(ISBLANK(基本情報!AC1),"申請日　　令和　　年　　月　　日","申請日　"&amp;DBCS(TEXT(基本情報!AC1,"ggge年m月d日")))</f>
        <v>申請日　　令和　　年　　月　　日</v>
      </c>
      <c r="S2" s="176"/>
      <c r="T2" s="176"/>
      <c r="U2" s="176"/>
      <c r="V2" s="176"/>
      <c r="W2" s="176"/>
      <c r="X2" s="176"/>
      <c r="Y2" s="176"/>
      <c r="Z2" s="176"/>
      <c r="AA2" s="176"/>
      <c r="AB2" s="176"/>
      <c r="AC2" s="176"/>
      <c r="AD2" s="176"/>
      <c r="AE2" s="176"/>
    </row>
    <row r="3" spans="1:42" ht="15.75" customHeight="1" x14ac:dyDescent="0.4">
      <c r="B3" s="14" t="s">
        <v>277</v>
      </c>
    </row>
    <row r="4" spans="1:42" ht="15.75" customHeight="1" x14ac:dyDescent="0.4"/>
    <row r="5" spans="1:42" ht="15.75" customHeight="1" x14ac:dyDescent="0.4">
      <c r="Q5" s="14" t="str">
        <f>"〒"&amp;IF(ISBLANK(基本情報!N6),"",基本情報!N6)</f>
        <v>〒</v>
      </c>
    </row>
    <row r="6" spans="1:42" ht="15.75" customHeight="1" x14ac:dyDescent="0.4">
      <c r="M6" s="177" t="s">
        <v>114</v>
      </c>
      <c r="N6" s="177"/>
      <c r="O6" s="177"/>
      <c r="Q6" s="178" t="str">
        <f>IF(ISBLANK(基本情報!R6),"",基本情報!R6)</f>
        <v/>
      </c>
      <c r="R6" s="178"/>
      <c r="S6" s="178"/>
      <c r="T6" s="178"/>
      <c r="U6" s="178"/>
      <c r="V6" s="178"/>
      <c r="W6" s="178"/>
      <c r="X6" s="178"/>
      <c r="Y6" s="178"/>
      <c r="Z6" s="178"/>
      <c r="AA6" s="178"/>
      <c r="AB6" s="178"/>
      <c r="AC6" s="178"/>
      <c r="AD6" s="178"/>
      <c r="AE6" s="178"/>
    </row>
    <row r="7" spans="1:42" ht="15.75" customHeight="1" x14ac:dyDescent="0.4">
      <c r="M7" s="15"/>
      <c r="N7" s="15"/>
      <c r="O7" s="15"/>
      <c r="Q7" s="178"/>
      <c r="R7" s="178"/>
      <c r="S7" s="178"/>
      <c r="T7" s="178"/>
      <c r="U7" s="178"/>
      <c r="V7" s="178"/>
      <c r="W7" s="178"/>
      <c r="X7" s="178"/>
      <c r="Y7" s="178"/>
      <c r="Z7" s="178"/>
      <c r="AA7" s="178"/>
      <c r="AB7" s="178"/>
      <c r="AC7" s="178"/>
      <c r="AD7" s="178"/>
      <c r="AE7" s="178"/>
    </row>
    <row r="8" spans="1:42" ht="9" customHeight="1" x14ac:dyDescent="0.4"/>
    <row r="9" spans="1:42" ht="15.75" customHeight="1" x14ac:dyDescent="0.4">
      <c r="M9" s="177" t="s">
        <v>115</v>
      </c>
      <c r="N9" s="177"/>
      <c r="O9" s="177"/>
      <c r="Q9" s="177" t="str">
        <f>IF(ISBLANK(基本情報!M5),"",基本情報!M5)</f>
        <v/>
      </c>
      <c r="R9" s="177"/>
      <c r="S9" s="177"/>
      <c r="T9" s="177"/>
      <c r="U9" s="177"/>
      <c r="V9" s="177"/>
      <c r="W9" s="177"/>
      <c r="X9" s="177"/>
      <c r="Y9" s="177"/>
      <c r="Z9" s="177"/>
      <c r="AA9" s="177"/>
      <c r="AB9" s="177"/>
      <c r="AC9" s="177"/>
      <c r="AD9" s="177"/>
      <c r="AE9" s="177"/>
    </row>
    <row r="10" spans="1:42" ht="9" customHeight="1" x14ac:dyDescent="0.4"/>
    <row r="11" spans="1:42" ht="15.75" customHeight="1" x14ac:dyDescent="0.4">
      <c r="M11" s="177" t="s">
        <v>108</v>
      </c>
      <c r="N11" s="177"/>
      <c r="O11" s="177"/>
      <c r="Q11" s="177" t="str">
        <f>基本情報!M7&amp;"　"&amp;基本情報!S7</f>
        <v>　</v>
      </c>
      <c r="R11" s="177"/>
      <c r="S11" s="177"/>
      <c r="T11" s="177"/>
      <c r="U11" s="177"/>
      <c r="V11" s="177"/>
      <c r="W11" s="177"/>
      <c r="X11" s="177"/>
      <c r="Y11" s="177"/>
      <c r="Z11" s="177"/>
      <c r="AA11" s="177"/>
      <c r="AB11" s="177"/>
      <c r="AC11" s="14" t="s">
        <v>291</v>
      </c>
    </row>
    <row r="12" spans="1:42" ht="9" customHeight="1" x14ac:dyDescent="0.4"/>
    <row r="13" spans="1:42" ht="15.75" customHeight="1" x14ac:dyDescent="0.4">
      <c r="M13" s="177" t="s">
        <v>109</v>
      </c>
      <c r="N13" s="177"/>
      <c r="O13" s="177"/>
      <c r="Q13" s="14" t="str">
        <f>IF(ISBLANK(基本情報!M9),"",基本情報!M9)</f>
        <v/>
      </c>
    </row>
    <row r="14" spans="1:42" ht="15.75" customHeight="1" x14ac:dyDescent="0.4"/>
    <row r="15" spans="1:42" ht="3.75" customHeight="1" x14ac:dyDescent="0.4">
      <c r="AM15" s="14" t="s">
        <v>218</v>
      </c>
      <c r="AN15" s="14" t="s">
        <v>216</v>
      </c>
      <c r="AO15" s="14" t="s">
        <v>217</v>
      </c>
      <c r="AP15" s="14" t="s">
        <v>228</v>
      </c>
    </row>
    <row r="16" spans="1:42" ht="19.5" customHeight="1" x14ac:dyDescent="0.4">
      <c r="A16" s="175" t="str">
        <f>"氷川町"&amp;IF(AM16=AN16,AO16,AO17)&amp;"物価高騰対策支援金"&amp;IF(AM16=AN16,"",CHAR(10))&amp;"交付申請書兼実績報告書兼請求書"</f>
        <v>氷川町高齢者施設等物価高騰対策支援金交付申請書兼実績報告書兼請求書</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M16" s="14" t="str">
        <f>基本情報!B1</f>
        <v>高齢者施設</v>
      </c>
      <c r="AN16" s="14" t="s">
        <v>213</v>
      </c>
      <c r="AO16" s="14" t="s">
        <v>215</v>
      </c>
      <c r="AP16" s="14" t="s">
        <v>287</v>
      </c>
    </row>
    <row r="17" spans="1:42" ht="19.5" customHeight="1" x14ac:dyDescent="0.4">
      <c r="A17" s="175"/>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N17" s="14" t="s">
        <v>214</v>
      </c>
      <c r="AO17" s="14" t="s">
        <v>221</v>
      </c>
      <c r="AP17" s="14" t="s">
        <v>229</v>
      </c>
    </row>
    <row r="18" spans="1:42" ht="7.5" customHeight="1" x14ac:dyDescent="0.4"/>
    <row r="19" spans="1:42" ht="18" customHeight="1" x14ac:dyDescent="0.4">
      <c r="C19" s="180" t="str">
        <f>IF(AM16=AN16,AP16,AP17)&amp;"の規定に基づき、下記のとおり申請及び実績報告し、支援金を請求します。"</f>
        <v>　氷川町高齢者施設等物価高騰対策支援金交付要綱第４条の規定に基づき、下記のとおり申請及び実績報告し、支援金を請求します。</v>
      </c>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6"/>
    </row>
    <row r="20" spans="1:42" ht="18" customHeight="1" x14ac:dyDescent="0.4">
      <c r="B20" s="16"/>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6"/>
    </row>
    <row r="21" spans="1:42" ht="15.75" customHeight="1" x14ac:dyDescent="0.4"/>
    <row r="22" spans="1:42" ht="22.5" customHeight="1" x14ac:dyDescent="0.4">
      <c r="C22" s="17" t="s">
        <v>225</v>
      </c>
      <c r="D22" s="17"/>
      <c r="E22" s="17"/>
      <c r="F22" s="17"/>
      <c r="G22" s="17"/>
      <c r="H22" s="17"/>
      <c r="I22" s="17"/>
      <c r="J22" s="17"/>
      <c r="K22" s="17"/>
      <c r="L22" s="17"/>
      <c r="M22" s="17"/>
      <c r="N22" s="184" t="str">
        <f>IF(ISBLANK(基本情報!AC34),"",DBCS(TEXT(基本情報!AC34,"###,###円")))</f>
        <v>円</v>
      </c>
      <c r="O22" s="184"/>
      <c r="P22" s="184"/>
      <c r="Q22" s="184"/>
      <c r="R22" s="184"/>
      <c r="S22" s="184"/>
      <c r="T22" s="184"/>
      <c r="U22" s="184"/>
      <c r="V22" s="184"/>
      <c r="W22" s="184"/>
      <c r="X22" s="184"/>
      <c r="Y22" s="184"/>
    </row>
    <row r="23" spans="1:42" ht="15.75" customHeight="1" x14ac:dyDescent="0.4"/>
    <row r="24" spans="1:42" ht="15.75" customHeight="1" thickBot="1" x14ac:dyDescent="0.45">
      <c r="C24" s="14" t="s">
        <v>226</v>
      </c>
    </row>
    <row r="25" spans="1:42" ht="19.5" customHeight="1" x14ac:dyDescent="0.4">
      <c r="C25" s="18" t="s">
        <v>22</v>
      </c>
      <c r="D25" s="181" t="s">
        <v>74</v>
      </c>
      <c r="E25" s="181"/>
      <c r="F25" s="181"/>
      <c r="G25" s="181"/>
      <c r="H25" s="181"/>
      <c r="I25" s="181"/>
      <c r="J25" s="181"/>
      <c r="K25" s="181"/>
      <c r="L25" s="181" t="s">
        <v>38</v>
      </c>
      <c r="M25" s="181"/>
      <c r="N25" s="181"/>
      <c r="O25" s="181"/>
      <c r="P25" s="181"/>
      <c r="Q25" s="181"/>
      <c r="R25" s="181"/>
      <c r="S25" s="181"/>
      <c r="T25" s="182" t="s">
        <v>112</v>
      </c>
      <c r="U25" s="183"/>
      <c r="V25" s="183"/>
      <c r="W25" s="185"/>
      <c r="X25" s="182" t="s">
        <v>23</v>
      </c>
      <c r="Y25" s="183"/>
      <c r="Z25" s="183"/>
      <c r="AA25" s="183"/>
      <c r="AB25" s="183"/>
      <c r="AC25" s="197" t="s">
        <v>145</v>
      </c>
      <c r="AD25" s="198"/>
      <c r="AE25" s="62"/>
    </row>
    <row r="26" spans="1:42" ht="19.5" customHeight="1" x14ac:dyDescent="0.4">
      <c r="C26" s="19">
        <v>1</v>
      </c>
      <c r="D26" s="179" t="str">
        <f>IF(ISBLANK(基本情報!I22),"",基本情報!I22)</f>
        <v/>
      </c>
      <c r="E26" s="179"/>
      <c r="F26" s="179"/>
      <c r="G26" s="179"/>
      <c r="H26" s="179"/>
      <c r="I26" s="179"/>
      <c r="J26" s="179"/>
      <c r="K26" s="179"/>
      <c r="L26" s="179" t="str">
        <f>IF(ISBLANK(基本情報!O22),"",基本情報!O22)</f>
        <v/>
      </c>
      <c r="M26" s="179"/>
      <c r="N26" s="179"/>
      <c r="O26" s="179"/>
      <c r="P26" s="179"/>
      <c r="Q26" s="179"/>
      <c r="R26" s="179"/>
      <c r="S26" s="179"/>
      <c r="T26" s="187" t="str">
        <f>IF(ISBLANK(基本情報!AC22),"",基本情報!AC22)</f>
        <v/>
      </c>
      <c r="U26" s="188"/>
      <c r="V26" s="188"/>
      <c r="W26" s="189"/>
      <c r="X26" s="170" t="str">
        <f>IF(ISBLANK(基本情報!AG22),"",基本情報!AG22)</f>
        <v/>
      </c>
      <c r="Y26" s="171"/>
      <c r="Z26" s="171"/>
      <c r="AA26" s="171"/>
      <c r="AB26" s="171"/>
      <c r="AC26" s="199" t="str">
        <f>IF(ISBLANK(基本情報!I22),"",VLOOKUP(基本情報!D22&amp;基本情報!AC22,支援金一覧表!$H$4:$I$24,2,FALSE))</f>
        <v/>
      </c>
      <c r="AD26" s="200"/>
    </row>
    <row r="27" spans="1:42" ht="19.5" customHeight="1" x14ac:dyDescent="0.4">
      <c r="C27" s="19">
        <v>2</v>
      </c>
      <c r="D27" s="179" t="str">
        <f>IF(ISBLANK(基本情報!I23),"",基本情報!I23)</f>
        <v/>
      </c>
      <c r="E27" s="179"/>
      <c r="F27" s="179"/>
      <c r="G27" s="179"/>
      <c r="H27" s="179"/>
      <c r="I27" s="179"/>
      <c r="J27" s="179"/>
      <c r="K27" s="179"/>
      <c r="L27" s="179" t="str">
        <f>IF(ISBLANK(基本情報!O23),"",基本情報!O23)</f>
        <v/>
      </c>
      <c r="M27" s="179"/>
      <c r="N27" s="179"/>
      <c r="O27" s="179"/>
      <c r="P27" s="179"/>
      <c r="Q27" s="179"/>
      <c r="R27" s="179"/>
      <c r="S27" s="179"/>
      <c r="T27" s="187" t="str">
        <f>IF(ISBLANK(基本情報!AC23),"",基本情報!AC23)</f>
        <v/>
      </c>
      <c r="U27" s="188"/>
      <c r="V27" s="188"/>
      <c r="W27" s="189"/>
      <c r="X27" s="170" t="str">
        <f>IF(ISBLANK(基本情報!AG23),"",基本情報!AG23)</f>
        <v/>
      </c>
      <c r="Y27" s="171"/>
      <c r="Z27" s="171"/>
      <c r="AA27" s="171"/>
      <c r="AB27" s="171"/>
      <c r="AC27" s="199" t="str">
        <f>IF(ISBLANK(基本情報!I23),"",VLOOKUP(基本情報!D23&amp;基本情報!AC23,支援金一覧表!$H$4:$I$24,2,FALSE))</f>
        <v/>
      </c>
      <c r="AD27" s="200"/>
    </row>
    <row r="28" spans="1:42" ht="19.5" customHeight="1" x14ac:dyDescent="0.4">
      <c r="C28" s="19">
        <v>3</v>
      </c>
      <c r="D28" s="179" t="str">
        <f>IF(ISBLANK(基本情報!I24),"",基本情報!I24)</f>
        <v/>
      </c>
      <c r="E28" s="179"/>
      <c r="F28" s="179"/>
      <c r="G28" s="179"/>
      <c r="H28" s="179"/>
      <c r="I28" s="179"/>
      <c r="J28" s="179"/>
      <c r="K28" s="179"/>
      <c r="L28" s="179" t="str">
        <f>IF(ISBLANK(基本情報!O24),"",基本情報!O24)</f>
        <v/>
      </c>
      <c r="M28" s="179"/>
      <c r="N28" s="179"/>
      <c r="O28" s="179"/>
      <c r="P28" s="179"/>
      <c r="Q28" s="179"/>
      <c r="R28" s="179"/>
      <c r="S28" s="179"/>
      <c r="T28" s="187" t="str">
        <f>IF(ISBLANK(基本情報!AC24),"",基本情報!AC24)</f>
        <v/>
      </c>
      <c r="U28" s="188"/>
      <c r="V28" s="188"/>
      <c r="W28" s="189"/>
      <c r="X28" s="170" t="str">
        <f>IF(ISBLANK(基本情報!AG24),"",基本情報!AG24)</f>
        <v/>
      </c>
      <c r="Y28" s="171"/>
      <c r="Z28" s="171"/>
      <c r="AA28" s="171"/>
      <c r="AB28" s="171"/>
      <c r="AC28" s="199" t="str">
        <f>IF(ISBLANK(基本情報!I24),"",VLOOKUP(基本情報!D24&amp;基本情報!AC24,支援金一覧表!$H$4:$I$24,2,FALSE))</f>
        <v/>
      </c>
      <c r="AD28" s="200"/>
    </row>
    <row r="29" spans="1:42" ht="19.5" customHeight="1" x14ac:dyDescent="0.4">
      <c r="C29" s="19">
        <v>4</v>
      </c>
      <c r="D29" s="179" t="str">
        <f>IF(ISBLANK(基本情報!I25),"",基本情報!I25)</f>
        <v/>
      </c>
      <c r="E29" s="179"/>
      <c r="F29" s="179"/>
      <c r="G29" s="179"/>
      <c r="H29" s="179"/>
      <c r="I29" s="179"/>
      <c r="J29" s="179"/>
      <c r="K29" s="179"/>
      <c r="L29" s="179" t="str">
        <f>IF(ISBLANK(基本情報!O25),"",基本情報!O25)</f>
        <v/>
      </c>
      <c r="M29" s="179"/>
      <c r="N29" s="179"/>
      <c r="O29" s="179"/>
      <c r="P29" s="179"/>
      <c r="Q29" s="179"/>
      <c r="R29" s="179"/>
      <c r="S29" s="179"/>
      <c r="T29" s="187" t="str">
        <f>IF(ISBLANK(基本情報!AC25),"",基本情報!AC25)</f>
        <v/>
      </c>
      <c r="U29" s="188"/>
      <c r="V29" s="188"/>
      <c r="W29" s="189"/>
      <c r="X29" s="170" t="str">
        <f>IF(ISBLANK(基本情報!AG25),"",基本情報!AG25)</f>
        <v/>
      </c>
      <c r="Y29" s="171"/>
      <c r="Z29" s="171"/>
      <c r="AA29" s="171"/>
      <c r="AB29" s="171"/>
      <c r="AC29" s="199" t="str">
        <f>IF(ISBLANK(基本情報!I25),"",VLOOKUP(基本情報!D25&amp;基本情報!AC25,支援金一覧表!$H$4:$I$24,2,FALSE))</f>
        <v/>
      </c>
      <c r="AD29" s="200"/>
    </row>
    <row r="30" spans="1:42" ht="19.5" customHeight="1" x14ac:dyDescent="0.4">
      <c r="C30" s="19">
        <v>5</v>
      </c>
      <c r="D30" s="179" t="str">
        <f>IF(ISBLANK(基本情報!I26),"",基本情報!I26)</f>
        <v/>
      </c>
      <c r="E30" s="179"/>
      <c r="F30" s="179"/>
      <c r="G30" s="179"/>
      <c r="H30" s="179"/>
      <c r="I30" s="179"/>
      <c r="J30" s="179"/>
      <c r="K30" s="179"/>
      <c r="L30" s="179" t="str">
        <f>IF(ISBLANK(基本情報!O26),"",基本情報!O26)</f>
        <v/>
      </c>
      <c r="M30" s="179"/>
      <c r="N30" s="179"/>
      <c r="O30" s="179"/>
      <c r="P30" s="179"/>
      <c r="Q30" s="179"/>
      <c r="R30" s="179"/>
      <c r="S30" s="179"/>
      <c r="T30" s="187" t="str">
        <f>IF(ISBLANK(基本情報!AC26),"",基本情報!AC26)</f>
        <v/>
      </c>
      <c r="U30" s="188"/>
      <c r="V30" s="188"/>
      <c r="W30" s="189"/>
      <c r="X30" s="170" t="str">
        <f>IF(ISBLANK(基本情報!AG26),"",基本情報!AG26)</f>
        <v/>
      </c>
      <c r="Y30" s="171"/>
      <c r="Z30" s="171"/>
      <c r="AA30" s="171"/>
      <c r="AB30" s="171"/>
      <c r="AC30" s="199" t="str">
        <f>IF(ISBLANK(基本情報!I26),"",VLOOKUP(基本情報!D26&amp;基本情報!AC26,支援金一覧表!$H$4:$I$24,2,FALSE))</f>
        <v/>
      </c>
      <c r="AD30" s="200"/>
    </row>
    <row r="31" spans="1:42" ht="19.5" customHeight="1" x14ac:dyDescent="0.4">
      <c r="C31" s="19">
        <v>6</v>
      </c>
      <c r="D31" s="179" t="str">
        <f>IF(ISBLANK(基本情報!I27),"",基本情報!I27)</f>
        <v/>
      </c>
      <c r="E31" s="179"/>
      <c r="F31" s="179"/>
      <c r="G31" s="179"/>
      <c r="H31" s="179"/>
      <c r="I31" s="179"/>
      <c r="J31" s="179"/>
      <c r="K31" s="179"/>
      <c r="L31" s="179" t="str">
        <f>IF(ISBLANK(基本情報!O27),"",基本情報!O27)</f>
        <v/>
      </c>
      <c r="M31" s="179"/>
      <c r="N31" s="179"/>
      <c r="O31" s="179"/>
      <c r="P31" s="179"/>
      <c r="Q31" s="179"/>
      <c r="R31" s="179"/>
      <c r="S31" s="179"/>
      <c r="T31" s="187" t="str">
        <f>IF(ISBLANK(基本情報!AC27),"",基本情報!AC27)</f>
        <v/>
      </c>
      <c r="U31" s="188"/>
      <c r="V31" s="188"/>
      <c r="W31" s="189"/>
      <c r="X31" s="170" t="str">
        <f>IF(ISBLANK(基本情報!AG27),"",基本情報!AG27)</f>
        <v/>
      </c>
      <c r="Y31" s="171"/>
      <c r="Z31" s="171"/>
      <c r="AA31" s="171"/>
      <c r="AB31" s="171"/>
      <c r="AC31" s="199" t="str">
        <f>IF(ISBLANK(基本情報!I27),"",VLOOKUP(基本情報!D27&amp;基本情報!AC27,支援金一覧表!$H$4:$I$24,2,FALSE))</f>
        <v/>
      </c>
      <c r="AD31" s="200"/>
    </row>
    <row r="32" spans="1:42" ht="19.5" customHeight="1" x14ac:dyDescent="0.4">
      <c r="C32" s="19">
        <v>7</v>
      </c>
      <c r="D32" s="179" t="str">
        <f>IF(ISBLANK(基本情報!I28),"",基本情報!I28)</f>
        <v/>
      </c>
      <c r="E32" s="179"/>
      <c r="F32" s="179"/>
      <c r="G32" s="179"/>
      <c r="H32" s="179"/>
      <c r="I32" s="179"/>
      <c r="J32" s="179"/>
      <c r="K32" s="179"/>
      <c r="L32" s="179" t="str">
        <f>IF(ISBLANK(基本情報!O28),"",基本情報!O28)</f>
        <v/>
      </c>
      <c r="M32" s="179"/>
      <c r="N32" s="179"/>
      <c r="O32" s="179"/>
      <c r="P32" s="179"/>
      <c r="Q32" s="179"/>
      <c r="R32" s="179"/>
      <c r="S32" s="179"/>
      <c r="T32" s="187" t="str">
        <f>IF(ISBLANK(基本情報!AC28),"",基本情報!AC28)</f>
        <v/>
      </c>
      <c r="U32" s="188"/>
      <c r="V32" s="188"/>
      <c r="W32" s="189"/>
      <c r="X32" s="170" t="str">
        <f>IF(ISBLANK(基本情報!AG28),"",基本情報!AG28)</f>
        <v/>
      </c>
      <c r="Y32" s="171"/>
      <c r="Z32" s="171"/>
      <c r="AA32" s="171"/>
      <c r="AB32" s="171"/>
      <c r="AC32" s="199" t="str">
        <f>IF(ISBLANK(基本情報!I28),"",VLOOKUP(基本情報!D28&amp;基本情報!AC28,支援金一覧表!$H$4:$I$24,2,FALSE))</f>
        <v/>
      </c>
      <c r="AD32" s="200"/>
    </row>
    <row r="33" spans="3:30" ht="19.5" customHeight="1" x14ac:dyDescent="0.4">
      <c r="C33" s="19">
        <v>8</v>
      </c>
      <c r="D33" s="179" t="str">
        <f>IF(ISBLANK(基本情報!I29),"",基本情報!I29)</f>
        <v/>
      </c>
      <c r="E33" s="179"/>
      <c r="F33" s="179"/>
      <c r="G33" s="179"/>
      <c r="H33" s="179"/>
      <c r="I33" s="179"/>
      <c r="J33" s="179"/>
      <c r="K33" s="179"/>
      <c r="L33" s="179" t="str">
        <f>IF(ISBLANK(基本情報!O29),"",基本情報!O29)</f>
        <v/>
      </c>
      <c r="M33" s="179"/>
      <c r="N33" s="179"/>
      <c r="O33" s="179"/>
      <c r="P33" s="179"/>
      <c r="Q33" s="179"/>
      <c r="R33" s="179"/>
      <c r="S33" s="179"/>
      <c r="T33" s="187" t="str">
        <f>IF(ISBLANK(基本情報!AC29),"",基本情報!AC29)</f>
        <v/>
      </c>
      <c r="U33" s="188"/>
      <c r="V33" s="188"/>
      <c r="W33" s="189"/>
      <c r="X33" s="170" t="str">
        <f>IF(ISBLANK(基本情報!AG29),"",基本情報!AG29)</f>
        <v/>
      </c>
      <c r="Y33" s="171"/>
      <c r="Z33" s="171"/>
      <c r="AA33" s="171"/>
      <c r="AB33" s="171"/>
      <c r="AC33" s="199" t="str">
        <f>IF(ISBLANK(基本情報!I29),"",VLOOKUP(基本情報!D29&amp;基本情報!AC29,支援金一覧表!$H$4:$I$24,2,FALSE))</f>
        <v/>
      </c>
      <c r="AD33" s="200"/>
    </row>
    <row r="34" spans="3:30" ht="19.5" customHeight="1" x14ac:dyDescent="0.4">
      <c r="C34" s="19">
        <v>9</v>
      </c>
      <c r="D34" s="179" t="str">
        <f>IF(ISBLANK(基本情報!I30),"",基本情報!I30)</f>
        <v/>
      </c>
      <c r="E34" s="179"/>
      <c r="F34" s="179"/>
      <c r="G34" s="179"/>
      <c r="H34" s="179"/>
      <c r="I34" s="179"/>
      <c r="J34" s="179"/>
      <c r="K34" s="179"/>
      <c r="L34" s="179" t="str">
        <f>IF(ISBLANK(基本情報!O30),"",基本情報!O30)</f>
        <v/>
      </c>
      <c r="M34" s="179"/>
      <c r="N34" s="179"/>
      <c r="O34" s="179"/>
      <c r="P34" s="179"/>
      <c r="Q34" s="179"/>
      <c r="R34" s="179"/>
      <c r="S34" s="179"/>
      <c r="T34" s="187" t="str">
        <f>IF(ISBLANK(基本情報!AC30),"",基本情報!AC30)</f>
        <v/>
      </c>
      <c r="U34" s="188"/>
      <c r="V34" s="188"/>
      <c r="W34" s="189"/>
      <c r="X34" s="170" t="str">
        <f>IF(ISBLANK(基本情報!AG30),"",基本情報!AG30)</f>
        <v/>
      </c>
      <c r="Y34" s="171"/>
      <c r="Z34" s="171"/>
      <c r="AA34" s="171"/>
      <c r="AB34" s="171"/>
      <c r="AC34" s="199" t="str">
        <f>IF(ISBLANK(基本情報!I30),"",VLOOKUP(基本情報!D30&amp;基本情報!AC30,支援金一覧表!$H$4:$I$24,2,FALSE))</f>
        <v/>
      </c>
      <c r="AD34" s="200"/>
    </row>
    <row r="35" spans="3:30" ht="19.5" customHeight="1" x14ac:dyDescent="0.4">
      <c r="C35" s="19">
        <v>10</v>
      </c>
      <c r="D35" s="179" t="str">
        <f>IF(ISBLANK(基本情報!I31),"",基本情報!I31)</f>
        <v/>
      </c>
      <c r="E35" s="179"/>
      <c r="F35" s="179"/>
      <c r="G35" s="179"/>
      <c r="H35" s="179"/>
      <c r="I35" s="179"/>
      <c r="J35" s="179"/>
      <c r="K35" s="179"/>
      <c r="L35" s="179" t="str">
        <f>IF(ISBLANK(基本情報!O31),"",基本情報!O31)</f>
        <v/>
      </c>
      <c r="M35" s="179"/>
      <c r="N35" s="179"/>
      <c r="O35" s="179"/>
      <c r="P35" s="179"/>
      <c r="Q35" s="179"/>
      <c r="R35" s="179"/>
      <c r="S35" s="179"/>
      <c r="T35" s="187" t="str">
        <f>IF(ISBLANK(基本情報!AC31),"",基本情報!AC31)</f>
        <v/>
      </c>
      <c r="U35" s="188"/>
      <c r="V35" s="188"/>
      <c r="W35" s="189"/>
      <c r="X35" s="170" t="str">
        <f>IF(ISBLANK(基本情報!AG31),"",基本情報!AG31)</f>
        <v/>
      </c>
      <c r="Y35" s="171"/>
      <c r="Z35" s="171"/>
      <c r="AA35" s="171"/>
      <c r="AB35" s="171"/>
      <c r="AC35" s="199" t="str">
        <f>IF(ISBLANK(基本情報!I31),"",VLOOKUP(基本情報!D31&amp;基本情報!AC31,支援金一覧表!$H$4:$I$24,2,FALSE))</f>
        <v/>
      </c>
      <c r="AD35" s="200"/>
    </row>
    <row r="36" spans="3:30" ht="19.5" customHeight="1" x14ac:dyDescent="0.4">
      <c r="C36" s="19">
        <v>11</v>
      </c>
      <c r="D36" s="179" t="str">
        <f>IF(ISBLANK(基本情報!I32),"",基本情報!I32)</f>
        <v/>
      </c>
      <c r="E36" s="179"/>
      <c r="F36" s="179"/>
      <c r="G36" s="179"/>
      <c r="H36" s="179"/>
      <c r="I36" s="179"/>
      <c r="J36" s="179"/>
      <c r="K36" s="179"/>
      <c r="L36" s="179" t="str">
        <f>IF(ISBLANK(基本情報!O32),"",基本情報!O32)</f>
        <v/>
      </c>
      <c r="M36" s="179"/>
      <c r="N36" s="179"/>
      <c r="O36" s="179"/>
      <c r="P36" s="179"/>
      <c r="Q36" s="179"/>
      <c r="R36" s="179"/>
      <c r="S36" s="179"/>
      <c r="T36" s="187" t="str">
        <f>IF(ISBLANK(基本情報!AC32),"",基本情報!AC32)</f>
        <v/>
      </c>
      <c r="U36" s="188"/>
      <c r="V36" s="188"/>
      <c r="W36" s="189"/>
      <c r="X36" s="170" t="str">
        <f>IF(ISBLANK(基本情報!AG32),"",基本情報!AG32)</f>
        <v/>
      </c>
      <c r="Y36" s="171"/>
      <c r="Z36" s="171"/>
      <c r="AA36" s="171"/>
      <c r="AB36" s="171"/>
      <c r="AC36" s="199" t="str">
        <f>IF(ISBLANK(基本情報!I32),"",VLOOKUP(基本情報!D32&amp;基本情報!AC32,支援金一覧表!$H$4:$I$24,2,FALSE))</f>
        <v/>
      </c>
      <c r="AD36" s="200"/>
    </row>
    <row r="37" spans="3:30" ht="19.5" customHeight="1" x14ac:dyDescent="0.4">
      <c r="C37" s="19">
        <v>12</v>
      </c>
      <c r="D37" s="179" t="str">
        <f>IF(ISBLANK(基本情報!I33),"",基本情報!I33)</f>
        <v/>
      </c>
      <c r="E37" s="179"/>
      <c r="F37" s="179"/>
      <c r="G37" s="179"/>
      <c r="H37" s="179"/>
      <c r="I37" s="179"/>
      <c r="J37" s="179"/>
      <c r="K37" s="179"/>
      <c r="L37" s="179" t="str">
        <f>IF(ISBLANK(基本情報!O33),"",基本情報!O33)</f>
        <v/>
      </c>
      <c r="M37" s="179"/>
      <c r="N37" s="179"/>
      <c r="O37" s="179"/>
      <c r="P37" s="179"/>
      <c r="Q37" s="179"/>
      <c r="R37" s="179"/>
      <c r="S37" s="179"/>
      <c r="T37" s="187" t="str">
        <f>IF(ISBLANK(基本情報!AC33),"",基本情報!AC33)</f>
        <v/>
      </c>
      <c r="U37" s="188"/>
      <c r="V37" s="188"/>
      <c r="W37" s="189"/>
      <c r="X37" s="170" t="str">
        <f>IF(ISBLANK(基本情報!AG33),"",基本情報!AG33)</f>
        <v/>
      </c>
      <c r="Y37" s="171"/>
      <c r="Z37" s="171"/>
      <c r="AA37" s="171"/>
      <c r="AB37" s="171"/>
      <c r="AC37" s="199" t="str">
        <f>IF(ISBLANK(基本情報!I33),"",VLOOKUP(基本情報!D33&amp;基本情報!AC33,支援金一覧表!$H$4:$I$24,2,FALSE))</f>
        <v/>
      </c>
      <c r="AD37" s="200"/>
    </row>
    <row r="38" spans="3:30" ht="15.75" customHeight="1" x14ac:dyDescent="0.4"/>
    <row r="39" spans="3:30" ht="15.75" customHeight="1" x14ac:dyDescent="0.4">
      <c r="C39" s="14" t="s">
        <v>267</v>
      </c>
    </row>
    <row r="40" spans="3:30" ht="15.75" customHeight="1" x14ac:dyDescent="0.4">
      <c r="D40" s="14" t="s">
        <v>116</v>
      </c>
    </row>
    <row r="41" spans="3:30" ht="20.25" customHeight="1" x14ac:dyDescent="0.4">
      <c r="C41" s="203">
        <v>1</v>
      </c>
      <c r="D41" s="196" t="s">
        <v>288</v>
      </c>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21"/>
    </row>
    <row r="42" spans="3:30" ht="15.75" customHeight="1" x14ac:dyDescent="0.4">
      <c r="C42" s="204"/>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23"/>
    </row>
    <row r="43" spans="3:30" ht="20.25" customHeight="1" x14ac:dyDescent="0.4">
      <c r="C43" s="66">
        <v>2</v>
      </c>
      <c r="D43" s="178" t="s">
        <v>278</v>
      </c>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23"/>
    </row>
    <row r="44" spans="3:30" ht="20.25" customHeight="1" x14ac:dyDescent="0.15">
      <c r="C44" s="25"/>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24"/>
    </row>
    <row r="45" spans="3:30" ht="6.75" customHeight="1" x14ac:dyDescent="0.4">
      <c r="C45" s="22"/>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24"/>
    </row>
    <row r="46" spans="3:30" ht="18.75" customHeight="1" x14ac:dyDescent="0.15">
      <c r="C46" s="25">
        <v>3</v>
      </c>
      <c r="D46" s="186" t="s">
        <v>279</v>
      </c>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23"/>
    </row>
    <row r="47" spans="3:30" ht="20.25" customHeight="1" x14ac:dyDescent="0.4">
      <c r="C47" s="22"/>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23"/>
    </row>
    <row r="48" spans="3:30" ht="20.25" customHeight="1" x14ac:dyDescent="0.4">
      <c r="C48" s="22">
        <v>4</v>
      </c>
      <c r="D48" s="14" t="s">
        <v>280</v>
      </c>
      <c r="AD48" s="24"/>
    </row>
    <row r="49" spans="3:47" ht="20.25" customHeight="1" x14ac:dyDescent="0.4">
      <c r="C49" s="22">
        <v>5</v>
      </c>
      <c r="D49" s="14" t="s">
        <v>281</v>
      </c>
      <c r="AD49" s="24"/>
    </row>
    <row r="50" spans="3:47" ht="20.25" customHeight="1" x14ac:dyDescent="0.4">
      <c r="C50" s="22">
        <v>6</v>
      </c>
      <c r="D50" s="14" t="s">
        <v>110</v>
      </c>
      <c r="AD50" s="24"/>
    </row>
    <row r="51" spans="3:47" ht="20.25" customHeight="1" x14ac:dyDescent="0.15">
      <c r="C51" s="25">
        <v>7</v>
      </c>
      <c r="D51" s="186" t="s">
        <v>289</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23"/>
    </row>
    <row r="52" spans="3:47" ht="20.25" customHeight="1" x14ac:dyDescent="0.4">
      <c r="C52" s="22"/>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23"/>
    </row>
    <row r="53" spans="3:47" ht="8.25" customHeight="1" x14ac:dyDescent="0.4">
      <c r="C53" s="22"/>
      <c r="AD53" s="24"/>
    </row>
    <row r="54" spans="3:47" ht="15.75" customHeight="1" x14ac:dyDescent="0.4">
      <c r="C54" s="22"/>
      <c r="D54" s="14" t="s">
        <v>111</v>
      </c>
      <c r="AD54" s="24"/>
    </row>
    <row r="55" spans="3:47" ht="15.75" customHeight="1" x14ac:dyDescent="0.4">
      <c r="C55" s="22"/>
      <c r="O55" s="17" t="s">
        <v>106</v>
      </c>
      <c r="P55" s="17"/>
      <c r="Q55" s="41"/>
      <c r="R55" s="202" t="str">
        <f>IF(AQ56="〇",基本情報!M5,"")</f>
        <v/>
      </c>
      <c r="S55" s="202"/>
      <c r="T55" s="202"/>
      <c r="U55" s="202"/>
      <c r="V55" s="202"/>
      <c r="W55" s="202"/>
      <c r="X55" s="202"/>
      <c r="Y55" s="202"/>
      <c r="Z55" s="202"/>
      <c r="AA55" s="202"/>
      <c r="AB55" s="202"/>
      <c r="AC55" s="41"/>
      <c r="AD55" s="24"/>
      <c r="AQ55" s="67" t="s">
        <v>263</v>
      </c>
    </row>
    <row r="56" spans="3:47" ht="15.75" customHeight="1" x14ac:dyDescent="0.4">
      <c r="C56" s="22"/>
      <c r="AD56" s="24"/>
      <c r="AQ56" s="172" t="s">
        <v>290</v>
      </c>
    </row>
    <row r="57" spans="3:47" ht="15.75" customHeight="1" x14ac:dyDescent="0.4">
      <c r="C57" s="22"/>
      <c r="O57" s="17" t="s">
        <v>107</v>
      </c>
      <c r="P57" s="17"/>
      <c r="Q57" s="17"/>
      <c r="R57" s="174" t="str">
        <f>IF(AQ56="〇",基本情報!S7,"")</f>
        <v/>
      </c>
      <c r="S57" s="174"/>
      <c r="T57" s="174"/>
      <c r="U57" s="174"/>
      <c r="V57" s="174"/>
      <c r="W57" s="174"/>
      <c r="X57" s="174"/>
      <c r="Y57" s="174"/>
      <c r="Z57" s="174"/>
      <c r="AA57" s="174"/>
      <c r="AB57" s="17" t="s">
        <v>292</v>
      </c>
      <c r="AC57" s="17"/>
      <c r="AD57" s="24"/>
      <c r="AQ57" s="172"/>
    </row>
    <row r="58" spans="3:47" ht="15.75" customHeight="1" x14ac:dyDescent="0.4">
      <c r="C58" s="26"/>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27"/>
      <c r="AQ58" s="172"/>
    </row>
    <row r="59" spans="3:47" ht="15.75" customHeight="1" x14ac:dyDescent="0.4">
      <c r="AQ59" s="173" t="s">
        <v>264</v>
      </c>
      <c r="AR59" s="173"/>
      <c r="AS59" s="173"/>
      <c r="AT59" s="173"/>
      <c r="AU59" s="173"/>
    </row>
    <row r="60" spans="3:47" ht="15.75" customHeight="1" x14ac:dyDescent="0.4">
      <c r="C60" s="14" t="s">
        <v>227</v>
      </c>
      <c r="AQ60" s="173"/>
      <c r="AR60" s="173"/>
      <c r="AS60" s="173"/>
      <c r="AT60" s="173"/>
      <c r="AU60" s="173"/>
    </row>
    <row r="61" spans="3:47" ht="15.75" customHeight="1" x14ac:dyDescent="0.4">
      <c r="C61" s="181" t="s">
        <v>80</v>
      </c>
      <c r="D61" s="181"/>
      <c r="E61" s="181"/>
      <c r="F61" s="181"/>
      <c r="G61" s="181"/>
      <c r="H61" s="181"/>
      <c r="I61" s="181"/>
      <c r="J61" s="181"/>
      <c r="K61" s="181"/>
      <c r="L61" s="181"/>
      <c r="M61" s="181"/>
      <c r="N61" s="181"/>
      <c r="O61" s="181" t="s">
        <v>85</v>
      </c>
      <c r="P61" s="181"/>
      <c r="Q61" s="181"/>
      <c r="R61" s="181"/>
      <c r="S61" s="181"/>
      <c r="T61" s="181"/>
      <c r="U61" s="181"/>
      <c r="V61" s="181"/>
      <c r="W61" s="181"/>
      <c r="X61" s="181"/>
      <c r="Y61" s="181"/>
      <c r="AQ61" s="173"/>
      <c r="AR61" s="173"/>
      <c r="AS61" s="173"/>
      <c r="AT61" s="173"/>
      <c r="AU61" s="173"/>
    </row>
    <row r="62" spans="3:47" ht="24.75" customHeight="1" x14ac:dyDescent="0.4">
      <c r="C62" s="190" t="str">
        <f>IF(ISBLANK(基本情報!I14),"",基本情報!I14)</f>
        <v/>
      </c>
      <c r="D62" s="190"/>
      <c r="E62" s="190"/>
      <c r="F62" s="190"/>
      <c r="G62" s="190"/>
      <c r="H62" s="190"/>
      <c r="I62" s="190"/>
      <c r="J62" s="190"/>
      <c r="K62" s="190" t="str">
        <f>IF(ISBLANK(基本情報!Q14),"",基本情報!Q14)</f>
        <v/>
      </c>
      <c r="L62" s="190"/>
      <c r="M62" s="190"/>
      <c r="N62" s="190"/>
      <c r="O62" s="190" t="str">
        <f>IF(ISBLANK(基本情報!U14),"",基本情報!U14)</f>
        <v/>
      </c>
      <c r="P62" s="190"/>
      <c r="Q62" s="190"/>
      <c r="R62" s="190"/>
      <c r="S62" s="190"/>
      <c r="T62" s="190"/>
      <c r="U62" s="190"/>
      <c r="V62" s="190" t="str">
        <f>IF(ISBLANK(基本情報!AB14),"",基本情報!AB14)</f>
        <v/>
      </c>
      <c r="W62" s="190"/>
      <c r="X62" s="190"/>
      <c r="Y62" s="190"/>
      <c r="AQ62" s="173"/>
      <c r="AR62" s="173"/>
      <c r="AS62" s="173"/>
      <c r="AT62" s="173"/>
      <c r="AU62" s="173"/>
    </row>
    <row r="63" spans="3:47" ht="15.75" customHeight="1" x14ac:dyDescent="0.4">
      <c r="C63" s="215" t="s">
        <v>83</v>
      </c>
      <c r="D63" s="215"/>
      <c r="E63" s="215"/>
      <c r="F63" s="215"/>
      <c r="G63" s="28" t="str">
        <f>IF(ISBLANK(基本情報!B14),"",基本情報!B14)</f>
        <v/>
      </c>
      <c r="H63" s="29" t="str">
        <f>IF(ISBLANK(基本情報!C14),"",基本情報!C14)</f>
        <v/>
      </c>
      <c r="I63" s="29" t="str">
        <f>IF(ISBLANK(基本情報!D14),"",基本情報!D14)</f>
        <v/>
      </c>
      <c r="J63" s="30" t="str">
        <f>IF(ISBLANK(基本情報!E14),"",基本情報!E14)</f>
        <v/>
      </c>
      <c r="K63" s="191"/>
      <c r="L63" s="191"/>
      <c r="M63" s="191"/>
      <c r="N63" s="191"/>
      <c r="O63" s="192" t="s">
        <v>84</v>
      </c>
      <c r="P63" s="192"/>
      <c r="Q63" s="192"/>
      <c r="R63" s="192"/>
      <c r="S63" s="28" t="str">
        <f>IF(ISBLANK(基本情報!F14),"",基本情報!F14)</f>
        <v/>
      </c>
      <c r="T63" s="29" t="str">
        <f>IF(ISBLANK(基本情報!G14),"",基本情報!G14)</f>
        <v/>
      </c>
      <c r="U63" s="30" t="str">
        <f>IF(ISBLANK(基本情報!H14),"",基本情報!H14)</f>
        <v/>
      </c>
      <c r="V63" s="191"/>
      <c r="W63" s="191"/>
      <c r="X63" s="191"/>
      <c r="Y63" s="191"/>
    </row>
    <row r="64" spans="3:47" ht="4.5" customHeight="1" x14ac:dyDescent="0.4">
      <c r="C64" s="20"/>
      <c r="D64" s="20"/>
      <c r="E64" s="20"/>
      <c r="F64" s="20"/>
      <c r="G64" s="31"/>
      <c r="H64" s="31"/>
      <c r="I64" s="31"/>
      <c r="J64" s="31"/>
      <c r="K64" s="31"/>
      <c r="L64" s="31"/>
      <c r="M64" s="31"/>
      <c r="N64" s="43"/>
      <c r="O64" s="43"/>
      <c r="P64" s="43"/>
      <c r="Q64" s="43"/>
      <c r="R64" s="43"/>
      <c r="S64" s="43"/>
      <c r="T64" s="43"/>
      <c r="U64" s="43"/>
      <c r="V64" s="43"/>
      <c r="W64" s="43"/>
      <c r="X64" s="43"/>
      <c r="Y64" s="43"/>
    </row>
    <row r="65" spans="3:34" ht="15.75" customHeight="1" x14ac:dyDescent="0.4">
      <c r="C65" s="182" t="s">
        <v>81</v>
      </c>
      <c r="D65" s="183"/>
      <c r="E65" s="183"/>
      <c r="F65" s="185"/>
      <c r="G65" s="181" t="s">
        <v>90</v>
      </c>
      <c r="H65" s="181"/>
      <c r="I65" s="181"/>
      <c r="J65" s="181"/>
      <c r="K65" s="181"/>
      <c r="L65" s="181"/>
      <c r="M65" s="181"/>
      <c r="N65" s="212" t="s">
        <v>82</v>
      </c>
      <c r="O65" s="212"/>
      <c r="P65" s="212"/>
      <c r="Q65" s="212"/>
      <c r="R65" s="212"/>
      <c r="S65" s="212"/>
      <c r="T65" s="212"/>
      <c r="U65" s="212"/>
      <c r="V65" s="212"/>
      <c r="W65" s="212"/>
      <c r="X65" s="212"/>
      <c r="Y65" s="212"/>
      <c r="Z65" s="212"/>
      <c r="AA65" s="212"/>
      <c r="AB65" s="212"/>
      <c r="AC65" s="212"/>
      <c r="AD65" s="212"/>
      <c r="AE65" s="32"/>
      <c r="AF65" s="32"/>
      <c r="AG65" s="32"/>
      <c r="AH65" s="32"/>
    </row>
    <row r="66" spans="3:34" ht="15.75" customHeight="1" x14ac:dyDescent="0.4">
      <c r="C66" s="206" t="str">
        <f>IF(ISBLANK(基本情報!B16),"",基本情報!B16)</f>
        <v/>
      </c>
      <c r="D66" s="207"/>
      <c r="E66" s="207"/>
      <c r="F66" s="208"/>
      <c r="G66" s="193" t="str">
        <f>IF(ISBLANK(基本情報!I16),"",基本情報!I16)</f>
        <v/>
      </c>
      <c r="H66" s="194" t="str">
        <f>IF(ISBLANK(基本情報!J16),"",基本情報!J16)</f>
        <v/>
      </c>
      <c r="I66" s="194" t="str">
        <f>IF(ISBLANK(基本情報!K16),"",基本情報!K16)</f>
        <v/>
      </c>
      <c r="J66" s="194" t="str">
        <f>IF(ISBLANK(基本情報!L16),"",基本情報!L16)</f>
        <v/>
      </c>
      <c r="K66" s="194" t="str">
        <f>IF(ISBLANK(基本情報!M16),"",基本情報!M16)</f>
        <v/>
      </c>
      <c r="L66" s="194" t="str">
        <f>IF(ISBLANK(基本情報!N16),"",基本情報!N16)</f>
        <v/>
      </c>
      <c r="M66" s="195" t="str">
        <f>IF(ISBLANK(基本情報!O16),"",基本情報!O16)</f>
        <v/>
      </c>
      <c r="N66" s="214" t="str">
        <f>IF(ISBLANK(基本情報!P16),"",基本情報!P16)</f>
        <v/>
      </c>
      <c r="O66" s="214"/>
      <c r="P66" s="214"/>
      <c r="Q66" s="214"/>
      <c r="R66" s="214"/>
      <c r="S66" s="214"/>
      <c r="T66" s="214"/>
      <c r="U66" s="214"/>
      <c r="V66" s="214"/>
      <c r="W66" s="214"/>
      <c r="X66" s="214"/>
      <c r="Y66" s="214"/>
      <c r="Z66" s="214"/>
      <c r="AA66" s="214"/>
      <c r="AB66" s="214"/>
      <c r="AC66" s="214"/>
      <c r="AD66" s="214"/>
    </row>
    <row r="67" spans="3:34" ht="15.75" customHeight="1" x14ac:dyDescent="0.4">
      <c r="C67" s="209"/>
      <c r="D67" s="210"/>
      <c r="E67" s="210"/>
      <c r="F67" s="211"/>
      <c r="G67" s="193"/>
      <c r="H67" s="194"/>
      <c r="I67" s="194"/>
      <c r="J67" s="194"/>
      <c r="K67" s="194"/>
      <c r="L67" s="194"/>
      <c r="M67" s="195"/>
      <c r="N67" s="213" t="str">
        <f>IF(ISBLANK(基本情報!Z16),"",基本情報!Z16)</f>
        <v/>
      </c>
      <c r="O67" s="213"/>
      <c r="P67" s="213"/>
      <c r="Q67" s="213"/>
      <c r="R67" s="213"/>
      <c r="S67" s="213"/>
      <c r="T67" s="213"/>
      <c r="U67" s="213"/>
      <c r="V67" s="213"/>
      <c r="W67" s="213"/>
      <c r="X67" s="213"/>
      <c r="Y67" s="213"/>
      <c r="Z67" s="213"/>
      <c r="AA67" s="213"/>
      <c r="AB67" s="213"/>
      <c r="AC67" s="213"/>
      <c r="AD67" s="213"/>
    </row>
    <row r="68" spans="3:34" ht="15.75" customHeight="1" x14ac:dyDescent="0.4"/>
    <row r="69" spans="3:34" ht="15.75" customHeight="1" thickBot="1" x14ac:dyDescent="0.45">
      <c r="C69" s="14" t="s">
        <v>282</v>
      </c>
    </row>
    <row r="70" spans="3:34" ht="27.75" customHeight="1" x14ac:dyDescent="0.4">
      <c r="C70" s="33"/>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5"/>
    </row>
    <row r="71" spans="3:34" ht="24" customHeight="1" x14ac:dyDescent="0.4">
      <c r="C71" s="36"/>
      <c r="AD71" s="37"/>
    </row>
    <row r="72" spans="3:34" x14ac:dyDescent="0.4">
      <c r="C72" s="36"/>
      <c r="AD72" s="37"/>
    </row>
    <row r="73" spans="3:34" x14ac:dyDescent="0.4">
      <c r="C73" s="36"/>
      <c r="F73" s="205" t="s">
        <v>113</v>
      </c>
      <c r="G73" s="205"/>
      <c r="H73" s="205"/>
      <c r="I73" s="205"/>
      <c r="J73" s="205"/>
      <c r="K73" s="205"/>
      <c r="L73" s="205"/>
      <c r="M73" s="205"/>
      <c r="N73" s="205"/>
      <c r="O73" s="205"/>
      <c r="P73" s="205"/>
      <c r="Q73" s="205"/>
      <c r="R73" s="205"/>
      <c r="S73" s="205"/>
      <c r="T73" s="205"/>
      <c r="U73" s="205"/>
      <c r="V73" s="205"/>
      <c r="W73" s="205"/>
      <c r="X73" s="205"/>
      <c r="Y73" s="205"/>
      <c r="Z73" s="205"/>
      <c r="AA73" s="205"/>
      <c r="AD73" s="37"/>
    </row>
    <row r="74" spans="3:34" x14ac:dyDescent="0.4">
      <c r="C74" s="36"/>
      <c r="F74" s="205"/>
      <c r="G74" s="205"/>
      <c r="H74" s="205"/>
      <c r="I74" s="205"/>
      <c r="J74" s="205"/>
      <c r="K74" s="205"/>
      <c r="L74" s="205"/>
      <c r="M74" s="205"/>
      <c r="N74" s="205"/>
      <c r="O74" s="205"/>
      <c r="P74" s="205"/>
      <c r="Q74" s="205"/>
      <c r="R74" s="205"/>
      <c r="S74" s="205"/>
      <c r="T74" s="205"/>
      <c r="U74" s="205"/>
      <c r="V74" s="205"/>
      <c r="W74" s="205"/>
      <c r="X74" s="205"/>
      <c r="Y74" s="205"/>
      <c r="Z74" s="205"/>
      <c r="AA74" s="205"/>
      <c r="AD74" s="37"/>
    </row>
    <row r="75" spans="3:34" x14ac:dyDescent="0.4">
      <c r="C75" s="36"/>
      <c r="F75" s="205"/>
      <c r="G75" s="205"/>
      <c r="H75" s="205"/>
      <c r="I75" s="205"/>
      <c r="J75" s="205"/>
      <c r="K75" s="205"/>
      <c r="L75" s="205"/>
      <c r="M75" s="205"/>
      <c r="N75" s="205"/>
      <c r="O75" s="205"/>
      <c r="P75" s="205"/>
      <c r="Q75" s="205"/>
      <c r="R75" s="205"/>
      <c r="S75" s="205"/>
      <c r="T75" s="205"/>
      <c r="U75" s="205"/>
      <c r="V75" s="205"/>
      <c r="W75" s="205"/>
      <c r="X75" s="205"/>
      <c r="Y75" s="205"/>
      <c r="Z75" s="205"/>
      <c r="AA75" s="205"/>
      <c r="AD75" s="37"/>
    </row>
    <row r="76" spans="3:34" x14ac:dyDescent="0.4">
      <c r="C76" s="36"/>
      <c r="F76" s="205"/>
      <c r="G76" s="205"/>
      <c r="H76" s="205"/>
      <c r="I76" s="205"/>
      <c r="J76" s="205"/>
      <c r="K76" s="205"/>
      <c r="L76" s="205"/>
      <c r="M76" s="205"/>
      <c r="N76" s="205"/>
      <c r="O76" s="205"/>
      <c r="P76" s="205"/>
      <c r="Q76" s="205"/>
      <c r="R76" s="205"/>
      <c r="S76" s="205"/>
      <c r="T76" s="205"/>
      <c r="U76" s="205"/>
      <c r="V76" s="205"/>
      <c r="W76" s="205"/>
      <c r="X76" s="205"/>
      <c r="Y76" s="205"/>
      <c r="Z76" s="205"/>
      <c r="AA76" s="205"/>
      <c r="AD76" s="37"/>
    </row>
    <row r="77" spans="3:34" x14ac:dyDescent="0.4">
      <c r="C77" s="36"/>
      <c r="F77" s="205"/>
      <c r="G77" s="205"/>
      <c r="H77" s="205"/>
      <c r="I77" s="205"/>
      <c r="J77" s="205"/>
      <c r="K77" s="205"/>
      <c r="L77" s="205"/>
      <c r="M77" s="205"/>
      <c r="N77" s="205"/>
      <c r="O77" s="205"/>
      <c r="P77" s="205"/>
      <c r="Q77" s="205"/>
      <c r="R77" s="205"/>
      <c r="S77" s="205"/>
      <c r="T77" s="205"/>
      <c r="U77" s="205"/>
      <c r="V77" s="205"/>
      <c r="W77" s="205"/>
      <c r="X77" s="205"/>
      <c r="Y77" s="205"/>
      <c r="Z77" s="205"/>
      <c r="AA77" s="205"/>
      <c r="AD77" s="37"/>
    </row>
    <row r="78" spans="3:34" x14ac:dyDescent="0.4">
      <c r="C78" s="36"/>
      <c r="F78" s="205"/>
      <c r="G78" s="205"/>
      <c r="H78" s="205"/>
      <c r="I78" s="205"/>
      <c r="J78" s="205"/>
      <c r="K78" s="205"/>
      <c r="L78" s="205"/>
      <c r="M78" s="205"/>
      <c r="N78" s="205"/>
      <c r="O78" s="205"/>
      <c r="P78" s="205"/>
      <c r="Q78" s="205"/>
      <c r="R78" s="205"/>
      <c r="S78" s="205"/>
      <c r="T78" s="205"/>
      <c r="U78" s="205"/>
      <c r="V78" s="205"/>
      <c r="W78" s="205"/>
      <c r="X78" s="205"/>
      <c r="Y78" s="205"/>
      <c r="Z78" s="205"/>
      <c r="AA78" s="205"/>
      <c r="AD78" s="37"/>
    </row>
    <row r="79" spans="3:34" x14ac:dyDescent="0.4">
      <c r="C79" s="36"/>
      <c r="F79" s="205"/>
      <c r="G79" s="205"/>
      <c r="H79" s="205"/>
      <c r="I79" s="205"/>
      <c r="J79" s="205"/>
      <c r="K79" s="205"/>
      <c r="L79" s="205"/>
      <c r="M79" s="205"/>
      <c r="N79" s="205"/>
      <c r="O79" s="205"/>
      <c r="P79" s="205"/>
      <c r="Q79" s="205"/>
      <c r="R79" s="205"/>
      <c r="S79" s="205"/>
      <c r="T79" s="205"/>
      <c r="U79" s="205"/>
      <c r="V79" s="205"/>
      <c r="W79" s="205"/>
      <c r="X79" s="205"/>
      <c r="Y79" s="205"/>
      <c r="Z79" s="205"/>
      <c r="AA79" s="205"/>
      <c r="AD79" s="37"/>
    </row>
    <row r="80" spans="3:34" x14ac:dyDescent="0.4">
      <c r="C80" s="36"/>
      <c r="F80" s="201"/>
      <c r="G80" s="201"/>
      <c r="H80" s="201"/>
      <c r="I80" s="201"/>
      <c r="J80" s="201"/>
      <c r="K80" s="201"/>
      <c r="L80" s="201"/>
      <c r="M80" s="201"/>
      <c r="N80" s="201"/>
      <c r="O80" s="201"/>
      <c r="P80" s="201"/>
      <c r="Q80" s="201"/>
      <c r="R80" s="201"/>
      <c r="S80" s="201"/>
      <c r="T80" s="201"/>
      <c r="U80" s="201"/>
      <c r="V80" s="201"/>
      <c r="W80" s="201"/>
      <c r="X80" s="201"/>
      <c r="Y80" s="201"/>
      <c r="Z80" s="201"/>
      <c r="AA80" s="201"/>
      <c r="AD80" s="37"/>
    </row>
    <row r="81" spans="3:30" x14ac:dyDescent="0.4">
      <c r="C81" s="36"/>
      <c r="F81" s="201"/>
      <c r="G81" s="201"/>
      <c r="H81" s="201"/>
      <c r="I81" s="201"/>
      <c r="J81" s="201"/>
      <c r="K81" s="201"/>
      <c r="L81" s="201"/>
      <c r="M81" s="201"/>
      <c r="N81" s="201"/>
      <c r="O81" s="201"/>
      <c r="P81" s="201"/>
      <c r="Q81" s="201"/>
      <c r="R81" s="201"/>
      <c r="S81" s="201"/>
      <c r="T81" s="201"/>
      <c r="U81" s="201"/>
      <c r="V81" s="201"/>
      <c r="W81" s="201"/>
      <c r="X81" s="201"/>
      <c r="Y81" s="201"/>
      <c r="Z81" s="201"/>
      <c r="AA81" s="201"/>
      <c r="AD81" s="37"/>
    </row>
    <row r="82" spans="3:30" ht="45.75" customHeight="1" x14ac:dyDescent="0.4">
      <c r="C82" s="36"/>
      <c r="F82" s="201"/>
      <c r="G82" s="201"/>
      <c r="H82" s="201"/>
      <c r="I82" s="201"/>
      <c r="J82" s="201"/>
      <c r="K82" s="201"/>
      <c r="L82" s="201"/>
      <c r="M82" s="201"/>
      <c r="N82" s="201"/>
      <c r="O82" s="201"/>
      <c r="P82" s="201"/>
      <c r="Q82" s="201"/>
      <c r="R82" s="201"/>
      <c r="S82" s="201"/>
      <c r="T82" s="201"/>
      <c r="U82" s="201"/>
      <c r="V82" s="201"/>
      <c r="W82" s="201"/>
      <c r="X82" s="201"/>
      <c r="Y82" s="201"/>
      <c r="Z82" s="201"/>
      <c r="AA82" s="201"/>
      <c r="AD82" s="37"/>
    </row>
    <row r="83" spans="3:30" ht="28.5" customHeight="1" thickBot="1" x14ac:dyDescent="0.45">
      <c r="C83" s="38"/>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40"/>
    </row>
  </sheetData>
  <sheetProtection sheet="1" selectLockedCells="1"/>
  <mergeCells count="108">
    <mergeCell ref="F80:AA82"/>
    <mergeCell ref="T34:W34"/>
    <mergeCell ref="R55:AB55"/>
    <mergeCell ref="C41:C42"/>
    <mergeCell ref="AC34:AD34"/>
    <mergeCell ref="AC35:AD35"/>
    <mergeCell ref="AC36:AD36"/>
    <mergeCell ref="AC37:AD37"/>
    <mergeCell ref="X36:AB36"/>
    <mergeCell ref="X37:AB37"/>
    <mergeCell ref="L35:S35"/>
    <mergeCell ref="L34:S34"/>
    <mergeCell ref="T35:W35"/>
    <mergeCell ref="T36:W36"/>
    <mergeCell ref="V62:Y63"/>
    <mergeCell ref="X34:AB34"/>
    <mergeCell ref="F73:AA79"/>
    <mergeCell ref="C66:F67"/>
    <mergeCell ref="N65:AD65"/>
    <mergeCell ref="N67:AD67"/>
    <mergeCell ref="N66:AD66"/>
    <mergeCell ref="C63:F63"/>
    <mergeCell ref="C61:N61"/>
    <mergeCell ref="O61:Y61"/>
    <mergeCell ref="AC25:AD25"/>
    <mergeCell ref="AC26:AD26"/>
    <mergeCell ref="AC27:AD27"/>
    <mergeCell ref="AC28:AD28"/>
    <mergeCell ref="AC29:AD29"/>
    <mergeCell ref="AC30:AD30"/>
    <mergeCell ref="AC31:AD31"/>
    <mergeCell ref="AC32:AD32"/>
    <mergeCell ref="AC33:AD33"/>
    <mergeCell ref="X26:AB26"/>
    <mergeCell ref="X28:AB28"/>
    <mergeCell ref="X29:AB29"/>
    <mergeCell ref="X30:AB30"/>
    <mergeCell ref="X31:AB31"/>
    <mergeCell ref="X32:AB32"/>
    <mergeCell ref="T31:W31"/>
    <mergeCell ref="T27:W27"/>
    <mergeCell ref="D30:K30"/>
    <mergeCell ref="D31:K31"/>
    <mergeCell ref="D29:K29"/>
    <mergeCell ref="T29:W29"/>
    <mergeCell ref="T30:W30"/>
    <mergeCell ref="L31:S31"/>
    <mergeCell ref="L29:S29"/>
    <mergeCell ref="L30:S30"/>
    <mergeCell ref="T26:W26"/>
    <mergeCell ref="G66:G67"/>
    <mergeCell ref="H66:H67"/>
    <mergeCell ref="I66:I67"/>
    <mergeCell ref="J66:J67"/>
    <mergeCell ref="K66:K67"/>
    <mergeCell ref="G65:M65"/>
    <mergeCell ref="L66:L67"/>
    <mergeCell ref="M66:M67"/>
    <mergeCell ref="T28:W28"/>
    <mergeCell ref="T32:W32"/>
    <mergeCell ref="L32:S32"/>
    <mergeCell ref="L28:S28"/>
    <mergeCell ref="D28:K28"/>
    <mergeCell ref="T33:W33"/>
    <mergeCell ref="L33:S33"/>
    <mergeCell ref="D32:K32"/>
    <mergeCell ref="D33:K33"/>
    <mergeCell ref="D34:K34"/>
    <mergeCell ref="D35:K35"/>
    <mergeCell ref="D36:K36"/>
    <mergeCell ref="D37:K37"/>
    <mergeCell ref="L37:S37"/>
    <mergeCell ref="C65:F65"/>
    <mergeCell ref="D41:AC42"/>
    <mergeCell ref="D46:AC47"/>
    <mergeCell ref="D51:AC52"/>
    <mergeCell ref="T37:W37"/>
    <mergeCell ref="X35:AB35"/>
    <mergeCell ref="D43:AC45"/>
    <mergeCell ref="L36:S36"/>
    <mergeCell ref="C62:J62"/>
    <mergeCell ref="O62:U62"/>
    <mergeCell ref="K62:N63"/>
    <mergeCell ref="O63:R63"/>
    <mergeCell ref="X33:AB33"/>
    <mergeCell ref="AQ56:AQ58"/>
    <mergeCell ref="AQ59:AU62"/>
    <mergeCell ref="R57:AA57"/>
    <mergeCell ref="A16:AF17"/>
    <mergeCell ref="R2:AE2"/>
    <mergeCell ref="M6:O6"/>
    <mergeCell ref="M9:O9"/>
    <mergeCell ref="M11:O11"/>
    <mergeCell ref="M13:O13"/>
    <mergeCell ref="Q6:AE7"/>
    <mergeCell ref="Q9:AE9"/>
    <mergeCell ref="L27:S27"/>
    <mergeCell ref="Q11:AB11"/>
    <mergeCell ref="C19:AD20"/>
    <mergeCell ref="L25:S25"/>
    <mergeCell ref="L26:S26"/>
    <mergeCell ref="D25:K25"/>
    <mergeCell ref="D26:K26"/>
    <mergeCell ref="D27:K27"/>
    <mergeCell ref="X25:AB25"/>
    <mergeCell ref="X27:AB27"/>
    <mergeCell ref="N22:Y22"/>
    <mergeCell ref="T25:W25"/>
  </mergeCells>
  <phoneticPr fontId="4"/>
  <dataValidations count="1">
    <dataValidation type="list" allowBlank="1" showInputMessage="1" showErrorMessage="1" sqref="AQ56:AQ58">
      <formula1>"　,〇"</formula1>
    </dataValidation>
  </dataValidations>
  <printOptions horizontalCentered="1"/>
  <pageMargins left="0.31496062992125984" right="0.31496062992125984" top="0.74803149606299213" bottom="0.55118110236220474" header="0.31496062992125984" footer="0.31496062992125984"/>
  <pageSetup paperSize="9" scale="96" orientation="portrait" r:id="rId1"/>
  <rowBreaks count="1" manualBreakCount="1">
    <brk id="38" max="31"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50"/>
  <sheetViews>
    <sheetView showGridLines="0" view="pageBreakPreview" zoomScale="85" zoomScaleNormal="100" zoomScaleSheetLayoutView="85" workbookViewId="0">
      <selection activeCell="I22" sqref="I22:V22"/>
    </sheetView>
  </sheetViews>
  <sheetFormatPr defaultRowHeight="13.5" x14ac:dyDescent="0.4"/>
  <cols>
    <col min="1" max="32" width="3" style="45" customWidth="1"/>
    <col min="33" max="34" width="5" style="45" customWidth="1"/>
    <col min="35" max="37" width="5" style="45" hidden="1" customWidth="1"/>
    <col min="38" max="39" width="5" style="45" customWidth="1"/>
    <col min="40" max="50" width="9" style="45"/>
    <col min="51" max="79" width="3" style="45" customWidth="1"/>
    <col min="80" max="80" width="9" style="45"/>
    <col min="81" max="109" width="3" style="45" customWidth="1"/>
    <col min="110" max="16384" width="9" style="45"/>
  </cols>
  <sheetData>
    <row r="1" spans="1:37" ht="14.25" customHeight="1" x14ac:dyDescent="0.15">
      <c r="L1" s="46"/>
    </row>
    <row r="2" spans="1:37" ht="14.25" customHeight="1" x14ac:dyDescent="0.4"/>
    <row r="3" spans="1:37" ht="28.5" x14ac:dyDescent="0.4">
      <c r="A3" s="217" t="s">
        <v>135</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spans="1:37" ht="16.5" customHeight="1" x14ac:dyDescent="0.4"/>
    <row r="5" spans="1:37" s="14" customFormat="1" ht="26.25" customHeight="1" x14ac:dyDescent="0.4">
      <c r="C5" s="14" t="str">
        <f>IF(ISBLANK(基本情報!AC1),"　　年　　月　　日",(DBCS(TEXT(基本情報!AC1,"ggge年m月d日"))))</f>
        <v>　　年　　月　　日</v>
      </c>
    </row>
    <row r="6" spans="1:37" s="14" customFormat="1" ht="16.5" customHeight="1" x14ac:dyDescent="0.4"/>
    <row r="7" spans="1:37" s="14" customFormat="1" ht="27.75" customHeight="1" x14ac:dyDescent="0.4">
      <c r="E7" s="14" t="s">
        <v>144</v>
      </c>
    </row>
    <row r="8" spans="1:37" s="14" customFormat="1" ht="37.5" customHeight="1" x14ac:dyDescent="0.4">
      <c r="E8" s="218" t="s">
        <v>139</v>
      </c>
      <c r="F8" s="218"/>
      <c r="G8" s="218"/>
      <c r="H8" s="218"/>
      <c r="I8" s="218"/>
      <c r="J8" s="64"/>
      <c r="K8" s="178" t="str">
        <f>支援金交付申請書!Q6</f>
        <v/>
      </c>
      <c r="L8" s="178"/>
      <c r="M8" s="178"/>
      <c r="N8" s="178"/>
      <c r="O8" s="178"/>
      <c r="P8" s="178"/>
      <c r="Q8" s="178"/>
      <c r="R8" s="178"/>
      <c r="S8" s="178"/>
      <c r="T8" s="178"/>
      <c r="U8" s="178"/>
      <c r="V8" s="178"/>
      <c r="W8" s="178"/>
      <c r="X8" s="178"/>
      <c r="Y8" s="178"/>
      <c r="Z8" s="178"/>
      <c r="AA8" s="178"/>
      <c r="AB8" s="178"/>
      <c r="AC8" s="178"/>
      <c r="AD8" s="178"/>
      <c r="AE8" s="178"/>
    </row>
    <row r="9" spans="1:37" s="14" customFormat="1" ht="37.5" customHeight="1" x14ac:dyDescent="0.4">
      <c r="E9" s="218" t="s">
        <v>143</v>
      </c>
      <c r="F9" s="218"/>
      <c r="G9" s="218"/>
      <c r="H9" s="218"/>
      <c r="I9" s="218"/>
      <c r="J9" s="64"/>
      <c r="K9" s="178" t="str">
        <f>支援金交付申請書!Q9</f>
        <v/>
      </c>
      <c r="L9" s="178"/>
      <c r="M9" s="178"/>
      <c r="N9" s="178"/>
      <c r="O9" s="178"/>
      <c r="P9" s="178"/>
      <c r="Q9" s="178"/>
      <c r="R9" s="178"/>
      <c r="S9" s="178"/>
      <c r="T9" s="178"/>
      <c r="U9" s="178"/>
      <c r="V9" s="178"/>
      <c r="W9" s="178"/>
      <c r="X9" s="178"/>
      <c r="Y9" s="178"/>
      <c r="Z9" s="178"/>
      <c r="AA9" s="178"/>
      <c r="AB9" s="178"/>
      <c r="AC9" s="178"/>
      <c r="AD9" s="178"/>
      <c r="AE9" s="178"/>
    </row>
    <row r="10" spans="1:37" s="14" customFormat="1" ht="37.5" customHeight="1" x14ac:dyDescent="0.4">
      <c r="E10" s="219" t="s">
        <v>142</v>
      </c>
      <c r="F10" s="219"/>
      <c r="G10" s="219"/>
      <c r="H10" s="219"/>
      <c r="I10" s="219"/>
      <c r="J10" s="64"/>
      <c r="K10" s="64" t="str">
        <f>支援金交付申請書!Q11</f>
        <v>　</v>
      </c>
      <c r="L10" s="64"/>
      <c r="M10" s="64"/>
      <c r="N10" s="64"/>
      <c r="O10" s="64"/>
      <c r="P10" s="64"/>
      <c r="Q10" s="64"/>
      <c r="R10" s="64"/>
      <c r="S10" s="64"/>
      <c r="T10" s="64"/>
      <c r="U10" s="64"/>
      <c r="V10" s="64"/>
      <c r="W10" s="64"/>
      <c r="X10" s="64"/>
      <c r="Y10" s="64" t="s">
        <v>291</v>
      </c>
      <c r="Z10" s="64"/>
      <c r="AA10" s="64"/>
      <c r="AB10" s="64"/>
      <c r="AC10" s="64"/>
      <c r="AD10" s="64"/>
      <c r="AE10" s="64"/>
    </row>
    <row r="11" spans="1:37" s="14" customFormat="1" ht="16.5" customHeight="1" x14ac:dyDescent="0.4"/>
    <row r="12" spans="1:37" s="14" customFormat="1" ht="24" customHeight="1" x14ac:dyDescent="0.4">
      <c r="C12" s="216" t="str">
        <f>"　私は、下記の者を代理人と定め、"&amp;IF(AI13=AJ13,AK13,AK14)&amp;"の受領に関する一切の権限する事項を委任します。"</f>
        <v>　私は、下記の者を代理人と定め、氷川町高齢者施設等物価高騰対策支援金の受領に関する一切の権限する事項を委任します。</v>
      </c>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I12" s="14" t="s">
        <v>218</v>
      </c>
      <c r="AJ12" s="14" t="s">
        <v>216</v>
      </c>
      <c r="AK12" s="14" t="s">
        <v>219</v>
      </c>
    </row>
    <row r="13" spans="1:37" s="14" customFormat="1" ht="24" customHeight="1" x14ac:dyDescent="0.4">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I13" s="14" t="str">
        <f>基本情報!B1</f>
        <v>高齢者施設</v>
      </c>
      <c r="AJ13" s="14" t="s">
        <v>1</v>
      </c>
      <c r="AK13" s="14" t="s">
        <v>293</v>
      </c>
    </row>
    <row r="14" spans="1:37" s="14" customFormat="1" ht="18" customHeight="1" x14ac:dyDescent="0.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J14" s="14" t="s">
        <v>214</v>
      </c>
      <c r="AK14" s="14" t="s">
        <v>222</v>
      </c>
    </row>
    <row r="15" spans="1:37" s="14" customFormat="1" ht="16.5" customHeight="1" x14ac:dyDescent="0.4">
      <c r="A15" s="201" t="s">
        <v>136</v>
      </c>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I15" s="14" t="s">
        <v>220</v>
      </c>
      <c r="AJ15" s="14" t="str">
        <f>IF(基本情報!I17="有","表示","非表示")</f>
        <v>非表示</v>
      </c>
    </row>
    <row r="16" spans="1:37" s="14" customFormat="1" ht="16.5" customHeight="1" x14ac:dyDescent="0.4"/>
    <row r="17" spans="1:32" s="14" customFormat="1" ht="16.5" customHeight="1" x14ac:dyDescent="0.4">
      <c r="B17" s="14" t="s">
        <v>137</v>
      </c>
    </row>
    <row r="18" spans="1:32" s="14" customFormat="1" ht="23.25" customHeight="1" x14ac:dyDescent="0.4">
      <c r="C18" s="222" t="s">
        <v>138</v>
      </c>
      <c r="D18" s="222"/>
      <c r="E18" s="222"/>
      <c r="F18" s="222"/>
      <c r="G18" s="222"/>
      <c r="H18" s="42"/>
      <c r="I18" s="220"/>
      <c r="J18" s="220"/>
      <c r="K18" s="220"/>
      <c r="L18" s="220"/>
      <c r="M18" s="220"/>
    </row>
    <row r="19" spans="1:32" s="14" customFormat="1" ht="23.25" customHeight="1" x14ac:dyDescent="0.4">
      <c r="C19" s="222" t="s">
        <v>139</v>
      </c>
      <c r="D19" s="222"/>
      <c r="E19" s="222"/>
      <c r="F19" s="222"/>
      <c r="G19" s="222"/>
      <c r="I19" s="221"/>
      <c r="J19" s="221"/>
      <c r="K19" s="221"/>
      <c r="L19" s="221"/>
      <c r="M19" s="221"/>
      <c r="N19" s="221"/>
      <c r="O19" s="221"/>
      <c r="P19" s="221"/>
      <c r="Q19" s="221"/>
      <c r="R19" s="221"/>
      <c r="S19" s="221"/>
      <c r="T19" s="221"/>
      <c r="U19" s="221"/>
      <c r="V19" s="221"/>
      <c r="W19" s="221"/>
      <c r="X19" s="221"/>
      <c r="Y19" s="221"/>
      <c r="Z19" s="221"/>
      <c r="AA19" s="221"/>
      <c r="AB19" s="221"/>
      <c r="AC19" s="221"/>
      <c r="AD19" s="221"/>
    </row>
    <row r="20" spans="1:32" s="14" customFormat="1" ht="23.25" customHeight="1" x14ac:dyDescent="0.4">
      <c r="C20" s="222" t="s">
        <v>140</v>
      </c>
      <c r="D20" s="222"/>
      <c r="E20" s="222"/>
      <c r="F20" s="222"/>
      <c r="G20" s="222"/>
      <c r="I20" s="221"/>
      <c r="J20" s="221"/>
      <c r="K20" s="221"/>
      <c r="L20" s="221"/>
      <c r="M20" s="221"/>
      <c r="N20" s="221"/>
      <c r="O20" s="221"/>
      <c r="P20" s="221"/>
      <c r="Q20" s="221"/>
      <c r="R20" s="221"/>
      <c r="S20" s="221"/>
      <c r="T20" s="221"/>
      <c r="U20" s="221"/>
      <c r="V20" s="221"/>
      <c r="W20" s="221"/>
      <c r="X20" s="221"/>
      <c r="Y20" s="221"/>
      <c r="Z20" s="221"/>
      <c r="AA20" s="221"/>
      <c r="AB20" s="221"/>
      <c r="AC20" s="221"/>
      <c r="AD20" s="221"/>
    </row>
    <row r="21" spans="1:32" s="14" customFormat="1" ht="23.25" customHeight="1" x14ac:dyDescent="0.4">
      <c r="C21" s="222" t="s">
        <v>141</v>
      </c>
      <c r="D21" s="222"/>
      <c r="E21" s="222"/>
      <c r="F21" s="222"/>
      <c r="G21" s="222"/>
      <c r="I21" s="221"/>
      <c r="J21" s="221"/>
      <c r="K21" s="221"/>
      <c r="L21" s="221"/>
      <c r="M21" s="221"/>
      <c r="N21" s="221"/>
      <c r="O21" s="221"/>
      <c r="P21" s="221"/>
      <c r="Q21" s="221"/>
      <c r="R21" s="221"/>
      <c r="S21" s="221"/>
      <c r="T21" s="221"/>
      <c r="U21" s="221"/>
      <c r="V21" s="221"/>
      <c r="W21" s="221"/>
      <c r="X21" s="221"/>
      <c r="Y21" s="221"/>
      <c r="Z21" s="221"/>
      <c r="AA21" s="221"/>
      <c r="AB21" s="221"/>
      <c r="AC21" s="221"/>
      <c r="AD21" s="221"/>
    </row>
    <row r="22" spans="1:32" s="14" customFormat="1" ht="23.25" customHeight="1" x14ac:dyDescent="0.4">
      <c r="C22" s="222" t="s">
        <v>142</v>
      </c>
      <c r="D22" s="222"/>
      <c r="E22" s="222"/>
      <c r="F22" s="222"/>
      <c r="G22" s="222"/>
      <c r="I22" s="221"/>
      <c r="J22" s="221"/>
      <c r="K22" s="221"/>
      <c r="L22" s="221"/>
      <c r="M22" s="221"/>
      <c r="N22" s="221"/>
      <c r="O22" s="221"/>
      <c r="P22" s="221"/>
      <c r="Q22" s="221"/>
      <c r="R22" s="221"/>
      <c r="S22" s="221"/>
      <c r="T22" s="221"/>
      <c r="U22" s="221"/>
      <c r="V22" s="221"/>
    </row>
    <row r="23" spans="1:32" s="14" customFormat="1" ht="16.5" customHeight="1" x14ac:dyDescent="0.4"/>
    <row r="24" spans="1:32" s="14" customFormat="1" ht="16.5" customHeight="1" x14ac:dyDescent="0.4"/>
    <row r="25" spans="1:32" s="14" customFormat="1" ht="16.5" customHeight="1" x14ac:dyDescent="0.4"/>
    <row r="26" spans="1:32" s="14" customFormat="1" ht="16.5" customHeight="1" x14ac:dyDescent="0.4"/>
    <row r="27" spans="1:32" s="14" customFormat="1" ht="16.5" customHeight="1" x14ac:dyDescent="0.4"/>
    <row r="28" spans="1:32" ht="16.5" customHeight="1" x14ac:dyDescent="0.4">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row>
    <row r="29" spans="1:32" ht="30.75" customHeight="1" x14ac:dyDescent="0.4">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row>
    <row r="30" spans="1:32" s="14" customFormat="1" ht="16.5" customHeight="1" x14ac:dyDescent="0.4"/>
    <row r="31" spans="1:32" s="14" customFormat="1" ht="16.5" customHeight="1" x14ac:dyDescent="0.4"/>
    <row r="32" spans="1:32" s="14" customFormat="1" ht="16.5" customHeight="1" x14ac:dyDescent="0.4"/>
    <row r="33" spans="1:32" s="14" customFormat="1" ht="16.5" customHeight="1" x14ac:dyDescent="0.4">
      <c r="A33" s="45"/>
      <c r="B33" s="45"/>
      <c r="C33" s="45"/>
      <c r="D33" s="45"/>
      <c r="E33" s="45"/>
      <c r="F33" s="45"/>
      <c r="G33" s="45"/>
      <c r="H33" s="45"/>
      <c r="I33" s="45"/>
      <c r="K33" s="45"/>
      <c r="O33" s="45"/>
      <c r="P33" s="45"/>
      <c r="Q33" s="45"/>
      <c r="R33" s="45"/>
      <c r="S33" s="45"/>
      <c r="T33" s="45"/>
      <c r="U33" s="45"/>
      <c r="V33" s="45"/>
      <c r="W33" s="45"/>
      <c r="X33" s="45"/>
      <c r="Y33" s="45"/>
      <c r="Z33" s="45"/>
      <c r="AA33" s="45"/>
      <c r="AB33" s="45"/>
      <c r="AC33" s="45"/>
      <c r="AD33" s="45"/>
      <c r="AE33" s="45"/>
      <c r="AF33" s="45"/>
    </row>
    <row r="34" spans="1:32" s="14" customFormat="1" ht="16.5" customHeight="1" x14ac:dyDescent="0.4">
      <c r="A34" s="45"/>
      <c r="B34" s="45"/>
      <c r="C34" s="45"/>
      <c r="D34" s="45"/>
      <c r="E34" s="45"/>
      <c r="F34" s="45"/>
      <c r="G34" s="45"/>
      <c r="K34" s="45"/>
      <c r="O34" s="45"/>
      <c r="P34" s="45"/>
      <c r="Q34" s="45"/>
      <c r="R34" s="45"/>
      <c r="S34" s="45"/>
      <c r="T34" s="45"/>
      <c r="U34" s="45"/>
      <c r="V34" s="45"/>
      <c r="W34" s="45"/>
      <c r="X34" s="45"/>
      <c r="Y34" s="45"/>
      <c r="Z34" s="45"/>
      <c r="AA34" s="45"/>
      <c r="AB34" s="45"/>
      <c r="AC34" s="45"/>
      <c r="AD34" s="45"/>
      <c r="AE34" s="45"/>
      <c r="AF34" s="45"/>
    </row>
    <row r="35" spans="1:32" s="14" customFormat="1" ht="23.25" customHeight="1" x14ac:dyDescent="0.4">
      <c r="A35" s="45"/>
      <c r="B35" s="45"/>
      <c r="C35" s="45"/>
      <c r="D35" s="45"/>
      <c r="E35" s="45"/>
      <c r="F35" s="45"/>
      <c r="G35" s="45"/>
      <c r="H35" s="45"/>
      <c r="I35" s="45"/>
      <c r="J35" s="45"/>
      <c r="K35" s="45"/>
      <c r="L35" s="45"/>
      <c r="M35" s="45"/>
      <c r="O35" s="45"/>
      <c r="P35" s="45"/>
      <c r="Q35" s="45"/>
      <c r="R35" s="45"/>
      <c r="S35" s="45"/>
      <c r="T35" s="45"/>
      <c r="U35" s="45"/>
      <c r="V35" s="45"/>
      <c r="W35" s="45"/>
      <c r="X35" s="45"/>
      <c r="Y35" s="45"/>
      <c r="Z35" s="45"/>
      <c r="AA35" s="45"/>
      <c r="AB35" s="45"/>
      <c r="AC35" s="45"/>
      <c r="AD35" s="45"/>
      <c r="AE35" s="45"/>
      <c r="AF35" s="45"/>
    </row>
    <row r="36" spans="1:32" s="14" customFormat="1" ht="23.25" customHeight="1" x14ac:dyDescent="0.4">
      <c r="A36" s="45"/>
      <c r="B36" s="45"/>
      <c r="C36" s="45"/>
      <c r="D36" s="45"/>
      <c r="E36" s="45"/>
      <c r="F36" s="45"/>
      <c r="G36" s="45"/>
      <c r="H36" s="45"/>
      <c r="I36" s="45"/>
      <c r="J36" s="45"/>
      <c r="K36" s="45"/>
      <c r="L36" s="45"/>
      <c r="M36" s="45"/>
      <c r="O36" s="45"/>
      <c r="P36" s="45"/>
      <c r="Q36" s="45"/>
      <c r="R36" s="45"/>
      <c r="S36" s="45"/>
      <c r="T36" s="45"/>
      <c r="U36" s="45"/>
      <c r="V36" s="45"/>
      <c r="W36" s="45"/>
      <c r="X36" s="45"/>
      <c r="Y36" s="45"/>
      <c r="Z36" s="45"/>
      <c r="AA36" s="45"/>
      <c r="AB36" s="45"/>
      <c r="AC36" s="45"/>
      <c r="AD36" s="45"/>
      <c r="AE36" s="45"/>
      <c r="AF36" s="45"/>
    </row>
    <row r="37" spans="1:32" s="14" customFormat="1" ht="32.25" customHeight="1" x14ac:dyDescent="0.4">
      <c r="A37" s="45"/>
      <c r="B37" s="45"/>
      <c r="C37" s="45"/>
      <c r="D37" s="45"/>
      <c r="E37" s="45"/>
      <c r="F37" s="45"/>
      <c r="O37" s="45"/>
      <c r="P37" s="45"/>
      <c r="Q37" s="45"/>
      <c r="R37" s="45"/>
      <c r="S37" s="45"/>
      <c r="T37" s="45"/>
      <c r="U37" s="45"/>
      <c r="V37" s="45"/>
      <c r="W37" s="45"/>
      <c r="X37" s="45"/>
      <c r="Y37" s="45"/>
      <c r="Z37" s="45"/>
      <c r="AA37" s="45"/>
      <c r="AB37" s="45"/>
      <c r="AC37" s="45"/>
      <c r="AD37" s="45"/>
      <c r="AE37" s="45"/>
      <c r="AF37" s="45"/>
    </row>
    <row r="38" spans="1:32" s="14" customFormat="1" ht="32.25" customHeight="1" x14ac:dyDescent="0.4">
      <c r="A38" s="45"/>
      <c r="B38" s="45"/>
      <c r="C38" s="45"/>
      <c r="D38" s="45"/>
      <c r="E38" s="45"/>
      <c r="F38" s="45"/>
      <c r="O38" s="45"/>
      <c r="P38" s="45"/>
      <c r="Q38" s="45"/>
      <c r="R38" s="45"/>
      <c r="S38" s="45"/>
      <c r="T38" s="45"/>
      <c r="U38" s="45"/>
      <c r="V38" s="45"/>
      <c r="W38" s="45"/>
      <c r="X38" s="45"/>
      <c r="Y38" s="45"/>
      <c r="Z38" s="45"/>
      <c r="AA38" s="45"/>
      <c r="AB38" s="45"/>
      <c r="AC38" s="45"/>
      <c r="AD38" s="45"/>
      <c r="AE38" s="45"/>
      <c r="AF38" s="45"/>
    </row>
    <row r="39" spans="1:32" s="14" customFormat="1" ht="16.5" customHeight="1" x14ac:dyDescent="0.4">
      <c r="A39" s="45"/>
      <c r="B39" s="45"/>
      <c r="C39" s="45"/>
      <c r="D39" s="45"/>
      <c r="E39" s="45"/>
      <c r="F39" s="45"/>
      <c r="G39" s="45"/>
      <c r="H39" s="45"/>
      <c r="I39" s="45"/>
      <c r="J39" s="45"/>
      <c r="K39" s="45"/>
      <c r="L39" s="45"/>
      <c r="M39" s="45"/>
      <c r="O39" s="45"/>
      <c r="P39" s="45"/>
      <c r="Q39" s="45"/>
      <c r="R39" s="45"/>
      <c r="S39" s="45"/>
      <c r="T39" s="45"/>
      <c r="U39" s="45"/>
      <c r="V39" s="45"/>
      <c r="W39" s="45"/>
      <c r="X39" s="45"/>
      <c r="Y39" s="45"/>
      <c r="Z39" s="45"/>
      <c r="AA39" s="45"/>
      <c r="AB39" s="45"/>
      <c r="AC39" s="45"/>
      <c r="AD39" s="45"/>
      <c r="AE39" s="45"/>
      <c r="AF39" s="45"/>
    </row>
    <row r="40" spans="1:32" s="14" customFormat="1" ht="16.5" customHeight="1" x14ac:dyDescent="0.4">
      <c r="A40" s="45"/>
      <c r="B40" s="45"/>
      <c r="C40" s="45"/>
      <c r="D40" s="45"/>
      <c r="E40" s="45"/>
      <c r="F40" s="45"/>
      <c r="G40" s="45"/>
      <c r="H40" s="45"/>
      <c r="I40" s="45"/>
      <c r="J40" s="45"/>
      <c r="K40" s="45"/>
      <c r="L40" s="45"/>
      <c r="M40" s="45"/>
      <c r="O40" s="45"/>
      <c r="P40" s="45"/>
      <c r="Q40" s="45"/>
      <c r="R40" s="45"/>
      <c r="S40" s="45"/>
      <c r="T40" s="45"/>
      <c r="U40" s="45"/>
      <c r="V40" s="45"/>
      <c r="W40" s="45"/>
      <c r="X40" s="45"/>
      <c r="Y40" s="45"/>
      <c r="Z40" s="45"/>
      <c r="AA40" s="45"/>
      <c r="AB40" s="45"/>
      <c r="AC40" s="45"/>
      <c r="AD40" s="45"/>
      <c r="AE40" s="45"/>
      <c r="AF40" s="45"/>
    </row>
    <row r="41" spans="1:32" s="14" customFormat="1" ht="22.5" customHeight="1" x14ac:dyDescent="0.4">
      <c r="A41" s="45"/>
      <c r="B41" s="45"/>
      <c r="C41" s="45"/>
      <c r="D41" s="45"/>
      <c r="E41" s="45"/>
      <c r="F41" s="45"/>
      <c r="G41" s="45"/>
      <c r="H41" s="45"/>
      <c r="I41" s="45"/>
      <c r="J41" s="45"/>
      <c r="K41" s="45"/>
      <c r="L41" s="45"/>
      <c r="M41" s="45"/>
      <c r="O41" s="45"/>
      <c r="P41" s="45"/>
      <c r="Q41" s="45"/>
      <c r="R41" s="45"/>
      <c r="S41" s="45"/>
      <c r="T41" s="45"/>
      <c r="U41" s="45"/>
      <c r="V41" s="45"/>
      <c r="W41" s="45"/>
      <c r="X41" s="45"/>
      <c r="Y41" s="45"/>
      <c r="Z41" s="45"/>
      <c r="AA41" s="45"/>
      <c r="AB41" s="45"/>
      <c r="AC41" s="45"/>
      <c r="AD41" s="45"/>
      <c r="AE41" s="45"/>
      <c r="AF41" s="45"/>
    </row>
    <row r="42" spans="1:32" s="14" customFormat="1" ht="22.5" customHeight="1" x14ac:dyDescent="0.4">
      <c r="A42" s="45"/>
      <c r="B42" s="45"/>
      <c r="C42" s="45"/>
      <c r="D42" s="45"/>
      <c r="E42" s="45"/>
      <c r="F42" s="45"/>
      <c r="G42" s="45"/>
      <c r="H42" s="45"/>
      <c r="I42" s="45"/>
      <c r="J42" s="45"/>
      <c r="K42" s="45"/>
      <c r="L42" s="45"/>
      <c r="M42" s="45"/>
      <c r="O42" s="45"/>
      <c r="P42" s="45"/>
      <c r="Q42" s="45"/>
      <c r="R42" s="45"/>
      <c r="S42" s="45"/>
      <c r="T42" s="45"/>
      <c r="U42" s="45"/>
      <c r="V42" s="45"/>
      <c r="W42" s="45"/>
      <c r="X42" s="45"/>
      <c r="Y42" s="45"/>
      <c r="Z42" s="45"/>
      <c r="AA42" s="45"/>
      <c r="AB42" s="45"/>
      <c r="AC42" s="45"/>
      <c r="AD42" s="45"/>
      <c r="AE42" s="45"/>
      <c r="AF42" s="45"/>
    </row>
    <row r="43" spans="1:32" s="14" customFormat="1" ht="36.75" customHeight="1" x14ac:dyDescent="0.4">
      <c r="A43" s="45"/>
      <c r="B43" s="45"/>
      <c r="C43" s="45"/>
      <c r="D43" s="45"/>
      <c r="E43" s="45"/>
      <c r="F43" s="45"/>
      <c r="O43" s="45"/>
      <c r="P43" s="45"/>
      <c r="Q43" s="45"/>
      <c r="R43" s="45"/>
      <c r="S43" s="45"/>
      <c r="T43" s="45"/>
      <c r="U43" s="45"/>
      <c r="V43" s="45"/>
      <c r="W43" s="45"/>
      <c r="X43" s="45"/>
      <c r="Y43" s="45"/>
      <c r="Z43" s="45"/>
      <c r="AA43" s="45"/>
      <c r="AB43" s="45"/>
      <c r="AC43" s="45"/>
      <c r="AD43" s="45"/>
      <c r="AE43" s="45"/>
      <c r="AF43" s="45"/>
    </row>
    <row r="44" spans="1:32" s="14" customFormat="1" ht="22.5" customHeight="1" x14ac:dyDescent="0.4">
      <c r="A44" s="45"/>
      <c r="B44" s="45"/>
      <c r="C44" s="45"/>
      <c r="D44" s="45"/>
      <c r="E44" s="45"/>
      <c r="F44" s="45"/>
      <c r="O44" s="45"/>
      <c r="P44" s="45"/>
      <c r="Q44" s="45"/>
      <c r="R44" s="45"/>
      <c r="S44" s="45"/>
      <c r="T44" s="45"/>
      <c r="U44" s="45"/>
      <c r="V44" s="45"/>
      <c r="W44" s="45"/>
      <c r="X44" s="45"/>
      <c r="Y44" s="45"/>
      <c r="Z44" s="45"/>
      <c r="AA44" s="45"/>
      <c r="AB44" s="45"/>
      <c r="AC44" s="45"/>
      <c r="AD44" s="45"/>
      <c r="AE44" s="45"/>
      <c r="AF44" s="45"/>
    </row>
    <row r="45" spans="1:32" s="14" customFormat="1" ht="16.5" customHeight="1" x14ac:dyDescent="0.4">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row>
    <row r="46" spans="1:32" s="14" customFormat="1" ht="14.25" x14ac:dyDescent="0.4">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row>
    <row r="47" spans="1:32" s="14" customFormat="1" ht="14.25" x14ac:dyDescent="0.4">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row>
    <row r="48" spans="1:32" s="14" customFormat="1" ht="14.25" x14ac:dyDescent="0.4">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row>
    <row r="49" spans="1:32" s="14" customFormat="1" ht="14.25" x14ac:dyDescent="0.4">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row>
    <row r="50" spans="1:32" s="14" customFormat="1" ht="14.25" x14ac:dyDescent="0.4">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row>
  </sheetData>
  <sheetProtection sheet="1" selectLockedCells="1"/>
  <mergeCells count="18">
    <mergeCell ref="C22:G22"/>
    <mergeCell ref="C21:G21"/>
    <mergeCell ref="C20:G20"/>
    <mergeCell ref="C19:G19"/>
    <mergeCell ref="C18:G18"/>
    <mergeCell ref="I18:M18"/>
    <mergeCell ref="I19:AD19"/>
    <mergeCell ref="I20:AD20"/>
    <mergeCell ref="I21:AD21"/>
    <mergeCell ref="I22:V22"/>
    <mergeCell ref="K8:AE8"/>
    <mergeCell ref="K9:AE9"/>
    <mergeCell ref="C12:AD13"/>
    <mergeCell ref="A3:AF3"/>
    <mergeCell ref="A15:AF15"/>
    <mergeCell ref="E9:I9"/>
    <mergeCell ref="E8:I8"/>
    <mergeCell ref="E10:I10"/>
  </mergeCells>
  <phoneticPr fontId="4"/>
  <conditionalFormatting sqref="I18:M18 I19:AD21">
    <cfRule type="containsBlanks" dxfId="1" priority="4">
      <formula>LEN(TRIM(I18))=0</formula>
    </cfRule>
  </conditionalFormatting>
  <conditionalFormatting sqref="I22:V22">
    <cfRule type="containsBlanks" dxfId="0" priority="1">
      <formula>LEN(TRIM(I22))=0</formula>
    </cfRule>
  </conditionalFormatting>
  <dataValidations count="2">
    <dataValidation imeMode="halfKatakana" allowBlank="1" showInputMessage="1" showErrorMessage="1" sqref="I20"/>
    <dataValidation imeMode="halfAlpha" allowBlank="1" showInputMessage="1" showErrorMessage="1" sqref="I18"/>
  </dataValidations>
  <pageMargins left="0.7" right="0.7" top="0.75" bottom="0.75" header="0.3" footer="0.3"/>
  <pageSetup paperSize="9" scale="83"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r m t p V X n P K N S k A A A A 9 g A A A B I A H A B D b 2 5 m a W c v U G F j a 2 F n Z S 5 4 b W w g o h g A K K A U A A A A A A A A A A A A A A A A A A A A A A A A A A A A h Y + 9 D o I w H M R f h X S n X y 6 G / C m D m 5 G E x M S 4 N q V C F Y q h x f J u D j 6 S r y B G U T f H u / t d c n e / 3 i A b 2 y a 6 6 N 6 Z z q a I Y Y o i b V V X G l u l a P C H e I k y A Y V U J 1 n p a I K t S 0 Z n U l R 7 f 0 4 I C S H g s M B d X x F O K S P 7 f L N V t W 5 l b K z z 0 i q N P q 3 y f w s J 2 L 3 G C I 4 Z o 5 h z j i m Q 2 Y T c 2 C / A p 7 3 P 9 M e E 1 d D 4 o d f i K O N 1 A W S W Q N 4 f x A N Q S w M E F A A C A A g A r m t p 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5 r a V U o i k e 4 D g A A A B E A A A A T A B w A R m 9 y b X V s Y X M v U 2 V j d G l v b j E u b S C i G A A o o B Q A A A A A A A A A A A A A A A A A A A A A A A A A A A A r T k 0 u y c z P U w i G 0 I b W A F B L A Q I t A B Q A A g A I A K 5 r a V V 5 z y j U p A A A A P Y A A A A S A A A A A A A A A A A A A A A A A A A A A A B D b 2 5 m a W c v U G F j a 2 F n Z S 5 4 b W x Q S w E C L Q A U A A I A C A C u a 2 l V D 8 r p q 6 Q A A A D p A A A A E w A A A A A A A A A A A A A A A A D w A A A A W 0 N v b n R l b n R f V H l w Z X N d L n h t b F B L A Q I t A B Q A A g A I A K 5 r a V 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C K M t G J u n R q G g w f t O c j S e A A A A A A I A A A A A A A N m A A D A A A A A E A A A A H w t D l 9 A o z 1 S f e N S b C C o o K M A A A A A B I A A A K A A A A A Q A A A A M t y n c 3 k a x X a C e S I n w E t r 9 1 A A A A A Z E u F 9 p B K L h S C q + F 6 S z r R i G r 0 p E g C A Q 0 9 k t P G 4 + S E 6 z 1 S k c a N X o S R N Z z h C P U E i 8 b J H G k h 3 Z Q z P 6 m k N W A G j V L j N c I r o u Q 0 S C W E d 0 t x K X + u 7 K B Q A A A A 1 E Z r R T Y s D 0 6 i E s j E k L r P W c Y S 3 8 w = = < / D a t a M a s h u p > 
</file>

<file path=customXml/itemProps1.xml><?xml version="1.0" encoding="utf-8"?>
<ds:datastoreItem xmlns:ds="http://schemas.openxmlformats.org/officeDocument/2006/customXml" ds:itemID="{D8B73F9F-E7F1-4BA2-8DAA-75C3BD12219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抽出データ</vt:lpstr>
      <vt:lpstr>DB</vt:lpstr>
      <vt:lpstr>DD１段階</vt:lpstr>
      <vt:lpstr>DD２段階</vt:lpstr>
      <vt:lpstr>DD１－１段階</vt:lpstr>
      <vt:lpstr>基本情報</vt:lpstr>
      <vt:lpstr>入力例</vt:lpstr>
      <vt:lpstr>支援金交付申請書</vt:lpstr>
      <vt:lpstr>委任状</vt:lpstr>
      <vt:lpstr>支援金一覧表</vt:lpstr>
      <vt:lpstr>委任状!Print_Area</vt:lpstr>
      <vt:lpstr>基本情報!Print_Area</vt:lpstr>
      <vt:lpstr>支援金一覧表!Print_Area</vt:lpstr>
      <vt:lpstr>支援金交付申請書!Print_Area</vt:lpstr>
      <vt:lpstr>入力例!Print_Area</vt:lpstr>
      <vt:lpstr>非表示</vt:lpstr>
      <vt:lpstr>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和平</dc:creator>
  <cp:lastModifiedBy>田中宏幸</cp:lastModifiedBy>
  <cp:lastPrinted>2023-07-27T23:44:05Z</cp:lastPrinted>
  <dcterms:created xsi:type="dcterms:W3CDTF">2022-11-09T02:40:00Z</dcterms:created>
  <dcterms:modified xsi:type="dcterms:W3CDTF">2023-07-28T07:07:45Z</dcterms:modified>
</cp:coreProperties>
</file>