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alice\04品質サービス\00品質月サービス\令和7年度品質月サービス\43熊本県\434680_氷川町\財務書類\05 品質サービス\05_一般会計等財務書類\"/>
    </mc:Choice>
  </mc:AlternateContent>
  <xr:revisionPtr revIDLastSave="0" documentId="13_ncr:1_{DCB700E8-3F73-4901-8F47-3DDEC8C2BFB5}" xr6:coauthVersionLast="47" xr6:coauthVersionMax="47" xr10:uidLastSave="{00000000-0000-0000-0000-000000000000}"/>
  <bookViews>
    <workbookView xWindow="-120" yWindow="-120" windowWidth="29040" windowHeight="15720" tabRatio="888" xr2:uid="{00000000-000D-0000-FFFF-FFFF00000000}"/>
  </bookViews>
  <sheets>
    <sheet name="１_１_③投資及び出資金の明細" sheetId="1" r:id="rId1"/>
    <sheet name="１_１_④基金の明細" sheetId="2" r:id="rId2"/>
    <sheet name="１_１_⑤貸付金の明細" sheetId="3" r:id="rId3"/>
    <sheet name="１_１_⑥長期延滞債権及び⑦未収金の明細" sheetId="4" r:id="rId4"/>
    <sheet name="１_２_①地方債_借入先別の明細" sheetId="5" r:id="rId5"/>
    <sheet name="１_２_②～④地方債関連の明細 ※続き" sheetId="6" r:id="rId6"/>
    <sheet name="１_２_⑤引当金の明細" sheetId="7" r:id="rId7"/>
    <sheet name="２_１補助金等の明細" sheetId="8" r:id="rId8"/>
    <sheet name="３_１財源明細" sheetId="9" r:id="rId9"/>
    <sheet name="３_２財源情報明細" sheetId="10" r:id="rId10"/>
    <sheet name="４_１資金明細" sheetId="11" r:id="rId11"/>
    <sheet name="一般会計等貸借対照表" sheetId="12" r:id="rId12"/>
    <sheet name="一般会計等行政コスト計算書" sheetId="13" r:id="rId13"/>
    <sheet name="一般会計等純資産変動計算書" sheetId="14" r:id="rId14"/>
    <sheet name="一般会計等資金収支計算書" sheetId="15" r:id="rId15"/>
    <sheet name="整理仕訳cd" sheetId="16" state="hidden" r:id="rId16"/>
  </sheets>
  <definedNames>
    <definedName name="_xlnm._FilterDatabase" localSheetId="0" hidden="1">'１_１_③投資及び出資金の明細'!$B$2:$M$36</definedName>
    <definedName name="_xlnm._FilterDatabase" localSheetId="1" hidden="1">'１_１_④基金の明細'!$A$2:$H$20</definedName>
    <definedName name="_xlnm._FilterDatabase" localSheetId="2" hidden="1">'１_１_⑤貸付金の明細'!$A$2:$G$24</definedName>
    <definedName name="_xlnm._FilterDatabase" localSheetId="3" hidden="1">'１_１_⑥長期延滞債権及び⑦未収金の明細'!$A$2:$H$46</definedName>
    <definedName name="_xlnm._FilterDatabase" localSheetId="7" hidden="1">'２_１補助金等の明細'!$A$2:$G$18</definedName>
    <definedName name="_xlnm._FilterDatabase" localSheetId="12" hidden="1">一般会計等行政コスト計算書!#REF!</definedName>
    <definedName name="_xlnm._FilterDatabase" localSheetId="14" hidden="1">一般会計等資金収支計算書!#REF!</definedName>
    <definedName name="_xlnm._FilterDatabase" localSheetId="13" hidden="1">一般会計等純資産変動計算書!#REF!</definedName>
    <definedName name="_xlnm._FilterDatabase" localSheetId="11" hidden="1">一般会計等貸借対照表!#REF!</definedName>
    <definedName name="_xlnm._FilterDatabase" localSheetId="15" hidden="1">整理仕訳cd!$A$1:$R$354</definedName>
    <definedName name="_Order1" hidden="1">255</definedName>
    <definedName name="AS2DocOpenMode" hidden="1">"AS2DocumentEdit"</definedName>
    <definedName name="_xlnm.Print_Area" localSheetId="0">'１_１_③投資及び出資金の明細'!$C$1:$M$36</definedName>
    <definedName name="_xlnm.Print_Area" localSheetId="1">'１_１_④基金の明細'!$B$1:$H$20</definedName>
    <definedName name="_xlnm.Print_Area" localSheetId="2">'１_１_⑤貸付金の明細'!$B$1:$G$24</definedName>
    <definedName name="_xlnm.Print_Area" localSheetId="3">'１_１_⑥長期延滞債権及び⑦未収金の明細'!$B$1:$H$46</definedName>
    <definedName name="_xlnm.Print_Area" localSheetId="4">'１_２_①地方債_借入先別の明細'!$B$1:$L$17</definedName>
    <definedName name="_xlnm.Print_Area" localSheetId="5">'１_２_②～④地方債関連の明細 ※続き'!$B$1:$K$19</definedName>
    <definedName name="_xlnm.Print_Area" localSheetId="6">'１_２_⑤引当金の明細'!$A$1:$F$11</definedName>
    <definedName name="_xlnm.Print_Area" localSheetId="7">'２_１補助金等の明細'!$B$1:$G$18</definedName>
    <definedName name="_xlnm.Print_Area" localSheetId="8">'３_１財源明細'!$B$1:$F$44</definedName>
    <definedName name="_xlnm.Print_Area" localSheetId="9">'３_２財源情報明細'!$C$1:$H$9</definedName>
    <definedName name="_xlnm.Print_Area" localSheetId="10">'４_１資金明細'!$B$1:$C$6</definedName>
    <definedName name="_xlnm.Print_Area" localSheetId="12">一般会計等行政コスト計算書!$A$1:$N$42</definedName>
    <definedName name="_xlnm.Print_Area" localSheetId="14">一般会計等資金収支計算書!$A$1:$N$59</definedName>
    <definedName name="_xlnm.Print_Area" localSheetId="13">一般会計等純資産変動計算書!$A$1:$M$24</definedName>
    <definedName name="_xlnm.Print_Area" localSheetId="11">一般会計等貸借対照表!$A$1:$AC$62</definedName>
    <definedName name="_xlnm.Print_Titles" localSheetId="0">'１_１_③投資及び出資金の明細'!$1:$2</definedName>
    <definedName name="_xlnm.Print_Titles" localSheetId="1">'１_１_④基金の明細'!$1:$4</definedName>
    <definedName name="_xlnm.Print_Titles" localSheetId="2">'１_１_⑤貸付金の明細'!$1:$4</definedName>
    <definedName name="_xlnm.Print_Titles" localSheetId="3">'１_１_⑥長期延滞債権及び⑦未収金の明細'!$1:$3</definedName>
    <definedName name="_xlnm.Print_Titles" localSheetId="7">'２_１補助金等の明細'!$1:$3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54" i="16" l="1"/>
  <c r="K354" i="16"/>
  <c r="I354" i="16"/>
  <c r="F354" i="16"/>
  <c r="D354" i="16"/>
  <c r="A354" i="16"/>
  <c r="M353" i="16"/>
  <c r="K353" i="16"/>
  <c r="I353" i="16"/>
  <c r="F353" i="16"/>
  <c r="D353" i="16"/>
  <c r="A353" i="16"/>
  <c r="M352" i="16"/>
  <c r="K352" i="16"/>
  <c r="I352" i="16"/>
  <c r="F352" i="16"/>
  <c r="D352" i="16"/>
  <c r="A352" i="16"/>
  <c r="M351" i="16"/>
  <c r="K351" i="16"/>
  <c r="I351" i="16"/>
  <c r="F351" i="16"/>
  <c r="D351" i="16"/>
  <c r="A351" i="16"/>
  <c r="M350" i="16"/>
  <c r="K350" i="16"/>
  <c r="I350" i="16"/>
  <c r="F350" i="16"/>
  <c r="D350" i="16"/>
  <c r="A350" i="16"/>
  <c r="M349" i="16"/>
  <c r="K349" i="16"/>
  <c r="I349" i="16"/>
  <c r="F349" i="16"/>
  <c r="D349" i="16"/>
  <c r="A349" i="16"/>
  <c r="M348" i="16"/>
  <c r="K348" i="16"/>
  <c r="I348" i="16"/>
  <c r="F348" i="16"/>
  <c r="D348" i="16"/>
  <c r="A348" i="16"/>
  <c r="M347" i="16"/>
  <c r="K347" i="16"/>
  <c r="I347" i="16"/>
  <c r="F347" i="16"/>
  <c r="D347" i="16"/>
  <c r="A347" i="16"/>
  <c r="M346" i="16"/>
  <c r="K346" i="16"/>
  <c r="I346" i="16"/>
  <c r="F346" i="16"/>
  <c r="D346" i="16"/>
  <c r="A346" i="16"/>
  <c r="M345" i="16"/>
  <c r="K345" i="16"/>
  <c r="I345" i="16"/>
  <c r="F345" i="16"/>
  <c r="D345" i="16"/>
  <c r="A345" i="16"/>
  <c r="M344" i="16"/>
  <c r="K344" i="16"/>
  <c r="I344" i="16"/>
  <c r="F344" i="16"/>
  <c r="D344" i="16"/>
  <c r="A344" i="16"/>
  <c r="M343" i="16"/>
  <c r="K343" i="16"/>
  <c r="I343" i="16"/>
  <c r="F343" i="16"/>
  <c r="D343" i="16"/>
  <c r="A343" i="16"/>
  <c r="M342" i="16"/>
  <c r="K342" i="16"/>
  <c r="I342" i="16"/>
  <c r="F342" i="16"/>
  <c r="D342" i="16"/>
  <c r="A342" i="16"/>
  <c r="O341" i="16"/>
  <c r="M341" i="16"/>
  <c r="K341" i="16"/>
  <c r="I341" i="16"/>
  <c r="F341" i="16"/>
  <c r="D341" i="16"/>
  <c r="A341" i="16"/>
  <c r="M340" i="16"/>
  <c r="K340" i="16"/>
  <c r="I340" i="16"/>
  <c r="F340" i="16"/>
  <c r="D340" i="16"/>
  <c r="A340" i="16"/>
  <c r="O339" i="16"/>
  <c r="M339" i="16"/>
  <c r="K339" i="16"/>
  <c r="I339" i="16"/>
  <c r="F339" i="16"/>
  <c r="D339" i="16"/>
  <c r="A339" i="16"/>
  <c r="M338" i="16"/>
  <c r="K338" i="16"/>
  <c r="I338" i="16"/>
  <c r="F338" i="16"/>
  <c r="D338" i="16"/>
  <c r="A338" i="16"/>
  <c r="O337" i="16"/>
  <c r="M337" i="16"/>
  <c r="K337" i="16"/>
  <c r="I337" i="16"/>
  <c r="F337" i="16"/>
  <c r="D337" i="16"/>
  <c r="A337" i="16"/>
  <c r="M336" i="16"/>
  <c r="K336" i="16"/>
  <c r="I336" i="16"/>
  <c r="F336" i="16"/>
  <c r="D336" i="16"/>
  <c r="A336" i="16"/>
  <c r="M335" i="16"/>
  <c r="K335" i="16"/>
  <c r="I335" i="16"/>
  <c r="F335" i="16"/>
  <c r="D335" i="16"/>
  <c r="A335" i="16"/>
  <c r="O334" i="16"/>
  <c r="M334" i="16"/>
  <c r="K334" i="16"/>
  <c r="I334" i="16"/>
  <c r="F334" i="16"/>
  <c r="D334" i="16"/>
  <c r="A334" i="16"/>
  <c r="M333" i="16"/>
  <c r="K333" i="16"/>
  <c r="I333" i="16"/>
  <c r="F333" i="16"/>
  <c r="D333" i="16"/>
  <c r="A333" i="16"/>
  <c r="O332" i="16"/>
  <c r="M332" i="16"/>
  <c r="K332" i="16"/>
  <c r="I332" i="16"/>
  <c r="F332" i="16"/>
  <c r="D332" i="16"/>
  <c r="A332" i="16"/>
  <c r="M331" i="16"/>
  <c r="K331" i="16"/>
  <c r="I331" i="16"/>
  <c r="F331" i="16"/>
  <c r="D331" i="16"/>
  <c r="A331" i="16"/>
  <c r="O330" i="16"/>
  <c r="M330" i="16"/>
  <c r="K330" i="16"/>
  <c r="I330" i="16"/>
  <c r="F330" i="16"/>
  <c r="D330" i="16"/>
  <c r="A330" i="16"/>
  <c r="M329" i="16"/>
  <c r="K329" i="16"/>
  <c r="I329" i="16"/>
  <c r="F329" i="16"/>
  <c r="D329" i="16"/>
  <c r="A329" i="16"/>
  <c r="M328" i="16"/>
  <c r="K328" i="16"/>
  <c r="I328" i="16"/>
  <c r="F328" i="16"/>
  <c r="D328" i="16"/>
  <c r="A328" i="16"/>
  <c r="M327" i="16"/>
  <c r="K327" i="16"/>
  <c r="I327" i="16"/>
  <c r="O340" i="16" s="1"/>
  <c r="F327" i="16"/>
  <c r="D327" i="16"/>
  <c r="A327" i="16"/>
  <c r="M326" i="16"/>
  <c r="K326" i="16"/>
  <c r="I326" i="16"/>
  <c r="F326" i="16"/>
  <c r="D326" i="16"/>
  <c r="A326" i="16"/>
  <c r="M325" i="16"/>
  <c r="K325" i="16"/>
  <c r="I325" i="16"/>
  <c r="O338" i="16" s="1"/>
  <c r="F325" i="16"/>
  <c r="D325" i="16"/>
  <c r="A325" i="16"/>
  <c r="M324" i="16"/>
  <c r="K324" i="16"/>
  <c r="I324" i="16"/>
  <c r="F324" i="16"/>
  <c r="D324" i="16"/>
  <c r="A324" i="16"/>
  <c r="M323" i="16"/>
  <c r="K323" i="16"/>
  <c r="I323" i="16"/>
  <c r="O336" i="16" s="1"/>
  <c r="F323" i="16"/>
  <c r="D323" i="16"/>
  <c r="A323" i="16"/>
  <c r="M322" i="16"/>
  <c r="K322" i="16"/>
  <c r="I322" i="16"/>
  <c r="F322" i="16"/>
  <c r="D322" i="16"/>
  <c r="A322" i="16"/>
  <c r="M321" i="16"/>
  <c r="K321" i="16"/>
  <c r="I321" i="16"/>
  <c r="O335" i="16" s="1"/>
  <c r="F321" i="16"/>
  <c r="D321" i="16"/>
  <c r="A321" i="16"/>
  <c r="M320" i="16"/>
  <c r="K320" i="16"/>
  <c r="I320" i="16"/>
  <c r="F320" i="16"/>
  <c r="D320" i="16"/>
  <c r="A320" i="16"/>
  <c r="M319" i="16"/>
  <c r="K319" i="16"/>
  <c r="I319" i="16"/>
  <c r="O333" i="16" s="1"/>
  <c r="F319" i="16"/>
  <c r="D319" i="16"/>
  <c r="A319" i="16"/>
  <c r="M318" i="16"/>
  <c r="K318" i="16"/>
  <c r="I318" i="16"/>
  <c r="F318" i="16"/>
  <c r="D318" i="16"/>
  <c r="A318" i="16"/>
  <c r="M317" i="16"/>
  <c r="K317" i="16"/>
  <c r="I317" i="16"/>
  <c r="O331" i="16" s="1"/>
  <c r="F317" i="16"/>
  <c r="D317" i="16"/>
  <c r="A317" i="16"/>
  <c r="M316" i="16"/>
  <c r="K316" i="16"/>
  <c r="I316" i="16"/>
  <c r="F316" i="16"/>
  <c r="D316" i="16"/>
  <c r="A316" i="16"/>
  <c r="M315" i="16"/>
  <c r="K315" i="16"/>
  <c r="I315" i="16"/>
  <c r="F315" i="16"/>
  <c r="D315" i="16"/>
  <c r="A315" i="16"/>
  <c r="M314" i="16"/>
  <c r="K314" i="16"/>
  <c r="I314" i="16"/>
  <c r="F314" i="16"/>
  <c r="D314" i="16"/>
  <c r="A314" i="16"/>
  <c r="M313" i="16"/>
  <c r="K313" i="16"/>
  <c r="I313" i="16"/>
  <c r="F313" i="16"/>
  <c r="D313" i="16"/>
  <c r="A313" i="16"/>
  <c r="M312" i="16"/>
  <c r="K312" i="16"/>
  <c r="I312" i="16"/>
  <c r="F312" i="16"/>
  <c r="D312" i="16"/>
  <c r="A312" i="16"/>
  <c r="M311" i="16"/>
  <c r="K311" i="16"/>
  <c r="I311" i="16"/>
  <c r="F311" i="16"/>
  <c r="D311" i="16"/>
  <c r="A311" i="16"/>
  <c r="M310" i="16"/>
  <c r="K310" i="16"/>
  <c r="I310" i="16"/>
  <c r="F310" i="16"/>
  <c r="D310" i="16"/>
  <c r="A310" i="16"/>
  <c r="M309" i="16"/>
  <c r="K309" i="16"/>
  <c r="I309" i="16"/>
  <c r="F309" i="16"/>
  <c r="D309" i="16"/>
  <c r="A309" i="16"/>
  <c r="M308" i="16"/>
  <c r="K308" i="16"/>
  <c r="I308" i="16"/>
  <c r="F308" i="16"/>
  <c r="D308" i="16"/>
  <c r="A308" i="16"/>
  <c r="M307" i="16"/>
  <c r="K307" i="16"/>
  <c r="I307" i="16"/>
  <c r="F307" i="16"/>
  <c r="D307" i="16"/>
  <c r="A307" i="16"/>
  <c r="M306" i="16"/>
  <c r="K306" i="16"/>
  <c r="I306" i="16"/>
  <c r="F306" i="16"/>
  <c r="D306" i="16"/>
  <c r="A306" i="16"/>
  <c r="M305" i="16"/>
  <c r="K305" i="16"/>
  <c r="I305" i="16"/>
  <c r="F305" i="16"/>
  <c r="D305" i="16"/>
  <c r="A305" i="16"/>
  <c r="M304" i="16"/>
  <c r="K304" i="16"/>
  <c r="I304" i="16"/>
  <c r="F304" i="16"/>
  <c r="D304" i="16"/>
  <c r="A304" i="16"/>
  <c r="M303" i="16"/>
  <c r="K303" i="16"/>
  <c r="I303" i="16"/>
  <c r="F303" i="16"/>
  <c r="D303" i="16"/>
  <c r="A303" i="16"/>
  <c r="M302" i="16"/>
  <c r="K302" i="16"/>
  <c r="I302" i="16"/>
  <c r="F302" i="16"/>
  <c r="D302" i="16"/>
  <c r="A302" i="16"/>
  <c r="M301" i="16"/>
  <c r="K301" i="16"/>
  <c r="I301" i="16"/>
  <c r="F301" i="16"/>
  <c r="D301" i="16"/>
  <c r="A301" i="16"/>
  <c r="M300" i="16"/>
  <c r="K300" i="16"/>
  <c r="I300" i="16"/>
  <c r="F300" i="16"/>
  <c r="D300" i="16"/>
  <c r="A300" i="16"/>
  <c r="M299" i="16"/>
  <c r="K299" i="16"/>
  <c r="I299" i="16"/>
  <c r="F299" i="16"/>
  <c r="D299" i="16"/>
  <c r="A299" i="16"/>
  <c r="M298" i="16"/>
  <c r="K298" i="16"/>
  <c r="I298" i="16"/>
  <c r="F298" i="16"/>
  <c r="D298" i="16"/>
  <c r="A298" i="16"/>
  <c r="M297" i="16"/>
  <c r="K297" i="16"/>
  <c r="I297" i="16"/>
  <c r="F297" i="16"/>
  <c r="D297" i="16"/>
  <c r="A297" i="16"/>
  <c r="M296" i="16"/>
  <c r="K296" i="16"/>
  <c r="I296" i="16"/>
  <c r="F296" i="16"/>
  <c r="D296" i="16"/>
  <c r="A296" i="16"/>
  <c r="M295" i="16"/>
  <c r="K295" i="16"/>
  <c r="I295" i="16"/>
  <c r="F295" i="16"/>
  <c r="D295" i="16"/>
  <c r="A295" i="16"/>
  <c r="M294" i="16"/>
  <c r="K294" i="16"/>
  <c r="I294" i="16"/>
  <c r="F294" i="16"/>
  <c r="D294" i="16"/>
  <c r="A294" i="16"/>
  <c r="M293" i="16"/>
  <c r="K293" i="16"/>
  <c r="I293" i="16"/>
  <c r="F293" i="16"/>
  <c r="D293" i="16"/>
  <c r="A293" i="16"/>
  <c r="M292" i="16"/>
  <c r="K292" i="16"/>
  <c r="I292" i="16"/>
  <c r="F292" i="16"/>
  <c r="D292" i="16"/>
  <c r="A292" i="16"/>
  <c r="M291" i="16"/>
  <c r="K291" i="16"/>
  <c r="I291" i="16"/>
  <c r="F291" i="16"/>
  <c r="D291" i="16"/>
  <c r="A291" i="16"/>
  <c r="M290" i="16"/>
  <c r="K290" i="16"/>
  <c r="I290" i="16"/>
  <c r="F290" i="16"/>
  <c r="D290" i="16"/>
  <c r="A290" i="16"/>
  <c r="M289" i="16"/>
  <c r="K289" i="16"/>
  <c r="I289" i="16"/>
  <c r="F289" i="16"/>
  <c r="D289" i="16"/>
  <c r="A289" i="16"/>
  <c r="M288" i="16"/>
  <c r="K288" i="16"/>
  <c r="I288" i="16"/>
  <c r="F288" i="16"/>
  <c r="D288" i="16"/>
  <c r="A288" i="16"/>
  <c r="M287" i="16"/>
  <c r="K287" i="16"/>
  <c r="I287" i="16"/>
  <c r="F287" i="16"/>
  <c r="D287" i="16"/>
  <c r="A287" i="16"/>
  <c r="M286" i="16"/>
  <c r="K286" i="16"/>
  <c r="I286" i="16"/>
  <c r="F286" i="16"/>
  <c r="D286" i="16"/>
  <c r="A286" i="16"/>
  <c r="M285" i="16"/>
  <c r="K285" i="16"/>
  <c r="I285" i="16"/>
  <c r="F285" i="16"/>
  <c r="D285" i="16"/>
  <c r="A285" i="16"/>
  <c r="M284" i="16"/>
  <c r="K284" i="16"/>
  <c r="I284" i="16"/>
  <c r="F284" i="16"/>
  <c r="D284" i="16"/>
  <c r="A284" i="16"/>
  <c r="M283" i="16"/>
  <c r="K283" i="16"/>
  <c r="I283" i="16"/>
  <c r="F283" i="16"/>
  <c r="D283" i="16"/>
  <c r="A283" i="16"/>
  <c r="M282" i="16"/>
  <c r="K282" i="16"/>
  <c r="I282" i="16"/>
  <c r="F282" i="16"/>
  <c r="D282" i="16"/>
  <c r="A282" i="16"/>
  <c r="M281" i="16"/>
  <c r="K281" i="16"/>
  <c r="I281" i="16"/>
  <c r="F281" i="16"/>
  <c r="D281" i="16"/>
  <c r="A281" i="16"/>
  <c r="M280" i="16"/>
  <c r="K280" i="16"/>
  <c r="I280" i="16"/>
  <c r="F280" i="16"/>
  <c r="D280" i="16"/>
  <c r="A280" i="16"/>
  <c r="M279" i="16"/>
  <c r="K279" i="16"/>
  <c r="I279" i="16"/>
  <c r="F279" i="16"/>
  <c r="D279" i="16"/>
  <c r="A279" i="16"/>
  <c r="M278" i="16"/>
  <c r="K278" i="16"/>
  <c r="I278" i="16"/>
  <c r="F278" i="16"/>
  <c r="D278" i="16"/>
  <c r="A278" i="16"/>
  <c r="M277" i="16"/>
  <c r="K277" i="16"/>
  <c r="I277" i="16"/>
  <c r="F277" i="16"/>
  <c r="D277" i="16"/>
  <c r="A277" i="16"/>
  <c r="M276" i="16"/>
  <c r="K276" i="16"/>
  <c r="I276" i="16"/>
  <c r="F276" i="16"/>
  <c r="D276" i="16"/>
  <c r="A276" i="16"/>
  <c r="M275" i="16"/>
  <c r="K275" i="16"/>
  <c r="I275" i="16"/>
  <c r="F275" i="16"/>
  <c r="D275" i="16"/>
  <c r="A275" i="16"/>
  <c r="M274" i="16"/>
  <c r="K274" i="16"/>
  <c r="I274" i="16"/>
  <c r="F274" i="16"/>
  <c r="D274" i="16"/>
  <c r="A274" i="16"/>
  <c r="M273" i="16"/>
  <c r="K273" i="16"/>
  <c r="I273" i="16"/>
  <c r="F273" i="16"/>
  <c r="D273" i="16"/>
  <c r="A273" i="16"/>
  <c r="M272" i="16"/>
  <c r="K272" i="16"/>
  <c r="I272" i="16"/>
  <c r="F272" i="16"/>
  <c r="D272" i="16"/>
  <c r="A272" i="16"/>
  <c r="M271" i="16"/>
  <c r="K271" i="16"/>
  <c r="I271" i="16"/>
  <c r="F271" i="16"/>
  <c r="D271" i="16"/>
  <c r="A271" i="16"/>
  <c r="M270" i="16"/>
  <c r="K270" i="16"/>
  <c r="I270" i="16"/>
  <c r="F270" i="16"/>
  <c r="D270" i="16"/>
  <c r="A270" i="16"/>
  <c r="M269" i="16"/>
  <c r="K269" i="16"/>
  <c r="I269" i="16"/>
  <c r="F269" i="16"/>
  <c r="D269" i="16"/>
  <c r="A269" i="16"/>
  <c r="M268" i="16"/>
  <c r="K268" i="16"/>
  <c r="I268" i="16"/>
  <c r="F268" i="16"/>
  <c r="D268" i="16"/>
  <c r="A268" i="16"/>
  <c r="M267" i="16"/>
  <c r="K267" i="16"/>
  <c r="I267" i="16"/>
  <c r="F267" i="16"/>
  <c r="D267" i="16"/>
  <c r="A267" i="16"/>
  <c r="M266" i="16"/>
  <c r="K266" i="16"/>
  <c r="I266" i="16"/>
  <c r="F266" i="16"/>
  <c r="D266" i="16"/>
  <c r="A266" i="16"/>
  <c r="M265" i="16"/>
  <c r="K265" i="16"/>
  <c r="I265" i="16"/>
  <c r="F265" i="16"/>
  <c r="D265" i="16"/>
  <c r="A265" i="16"/>
  <c r="M264" i="16"/>
  <c r="K264" i="16"/>
  <c r="I264" i="16"/>
  <c r="F264" i="16"/>
  <c r="D264" i="16"/>
  <c r="A264" i="16"/>
  <c r="M263" i="16"/>
  <c r="K263" i="16"/>
  <c r="I263" i="16"/>
  <c r="F263" i="16"/>
  <c r="D263" i="16"/>
  <c r="A263" i="16"/>
  <c r="M262" i="16"/>
  <c r="K262" i="16"/>
  <c r="I262" i="16"/>
  <c r="F262" i="16"/>
  <c r="D262" i="16"/>
  <c r="A262" i="16"/>
  <c r="M261" i="16"/>
  <c r="K261" i="16"/>
  <c r="I261" i="16"/>
  <c r="F261" i="16"/>
  <c r="D261" i="16"/>
  <c r="A261" i="16"/>
  <c r="M260" i="16"/>
  <c r="K260" i="16"/>
  <c r="I260" i="16"/>
  <c r="F260" i="16"/>
  <c r="D260" i="16"/>
  <c r="A260" i="16"/>
  <c r="M259" i="16"/>
  <c r="K259" i="16"/>
  <c r="I259" i="16"/>
  <c r="F259" i="16"/>
  <c r="D259" i="16"/>
  <c r="A259" i="16"/>
  <c r="M258" i="16"/>
  <c r="K258" i="16"/>
  <c r="I258" i="16"/>
  <c r="F258" i="16"/>
  <c r="D258" i="16"/>
  <c r="A258" i="16"/>
  <c r="M257" i="16"/>
  <c r="K257" i="16"/>
  <c r="I257" i="16"/>
  <c r="F257" i="16"/>
  <c r="D257" i="16"/>
  <c r="A257" i="16"/>
  <c r="M256" i="16"/>
  <c r="K256" i="16"/>
  <c r="I256" i="16"/>
  <c r="F256" i="16"/>
  <c r="D256" i="16"/>
  <c r="A256" i="16"/>
  <c r="M255" i="16"/>
  <c r="K255" i="16"/>
  <c r="I255" i="16"/>
  <c r="F255" i="16"/>
  <c r="D255" i="16"/>
  <c r="A255" i="16"/>
  <c r="M254" i="16"/>
  <c r="K254" i="16"/>
  <c r="I254" i="16"/>
  <c r="F254" i="16"/>
  <c r="D254" i="16"/>
  <c r="A254" i="16"/>
  <c r="M253" i="16"/>
  <c r="K253" i="16"/>
  <c r="I253" i="16"/>
  <c r="F253" i="16"/>
  <c r="D253" i="16"/>
  <c r="A253" i="16"/>
  <c r="M252" i="16"/>
  <c r="K252" i="16"/>
  <c r="I252" i="16"/>
  <c r="F252" i="16"/>
  <c r="D252" i="16"/>
  <c r="A252" i="16"/>
  <c r="M251" i="16"/>
  <c r="K251" i="16"/>
  <c r="I251" i="16"/>
  <c r="F251" i="16"/>
  <c r="D251" i="16"/>
  <c r="A251" i="16"/>
  <c r="M250" i="16"/>
  <c r="K250" i="16"/>
  <c r="I250" i="16"/>
  <c r="F250" i="16"/>
  <c r="D250" i="16"/>
  <c r="A250" i="16"/>
  <c r="M249" i="16"/>
  <c r="K249" i="16"/>
  <c r="I249" i="16"/>
  <c r="O249" i="16" s="1"/>
  <c r="F249" i="16"/>
  <c r="D249" i="16"/>
  <c r="A249" i="16"/>
  <c r="O248" i="16"/>
  <c r="M248" i="16"/>
  <c r="K248" i="16"/>
  <c r="I248" i="16"/>
  <c r="F248" i="16"/>
  <c r="D248" i="16"/>
  <c r="A248" i="16"/>
  <c r="M247" i="16"/>
  <c r="K247" i="16"/>
  <c r="I247" i="16"/>
  <c r="O247" i="16" s="1"/>
  <c r="F247" i="16"/>
  <c r="D247" i="16"/>
  <c r="A247" i="16"/>
  <c r="M246" i="16"/>
  <c r="K246" i="16"/>
  <c r="I246" i="16"/>
  <c r="O246" i="16" s="1"/>
  <c r="F246" i="16"/>
  <c r="D246" i="16"/>
  <c r="A246" i="16"/>
  <c r="O245" i="16"/>
  <c r="M245" i="16"/>
  <c r="K245" i="16"/>
  <c r="I245" i="16"/>
  <c r="F245" i="16"/>
  <c r="D245" i="16"/>
  <c r="A245" i="16"/>
  <c r="M244" i="16"/>
  <c r="K244" i="16"/>
  <c r="I244" i="16"/>
  <c r="O244" i="16" s="1"/>
  <c r="F244" i="16"/>
  <c r="D244" i="16"/>
  <c r="A244" i="16"/>
  <c r="O243" i="16"/>
  <c r="M243" i="16"/>
  <c r="K243" i="16"/>
  <c r="I243" i="16"/>
  <c r="F243" i="16"/>
  <c r="D243" i="16"/>
  <c r="A243" i="16"/>
  <c r="M242" i="16"/>
  <c r="K242" i="16"/>
  <c r="I242" i="16"/>
  <c r="O242" i="16" s="1"/>
  <c r="F242" i="16"/>
  <c r="D242" i="16"/>
  <c r="A242" i="16"/>
  <c r="M241" i="16"/>
  <c r="K241" i="16"/>
  <c r="I241" i="16"/>
  <c r="O241" i="16" s="1"/>
  <c r="F241" i="16"/>
  <c r="D241" i="16"/>
  <c r="A241" i="16"/>
  <c r="O240" i="16"/>
  <c r="M240" i="16"/>
  <c r="K240" i="16"/>
  <c r="I240" i="16"/>
  <c r="F240" i="16"/>
  <c r="D240" i="16"/>
  <c r="A240" i="16"/>
  <c r="M239" i="16"/>
  <c r="K239" i="16"/>
  <c r="I239" i="16"/>
  <c r="O239" i="16" s="1"/>
  <c r="F239" i="16"/>
  <c r="D239" i="16"/>
  <c r="A239" i="16"/>
  <c r="O238" i="16"/>
  <c r="M238" i="16"/>
  <c r="K238" i="16"/>
  <c r="I238" i="16"/>
  <c r="F238" i="16"/>
  <c r="D238" i="16"/>
  <c r="A238" i="16"/>
  <c r="M237" i="16"/>
  <c r="K237" i="16"/>
  <c r="I237" i="16"/>
  <c r="O237" i="16" s="1"/>
  <c r="F237" i="16"/>
  <c r="D237" i="16"/>
  <c r="A237" i="16"/>
  <c r="O236" i="16"/>
  <c r="M236" i="16"/>
  <c r="K236" i="16"/>
  <c r="I236" i="16"/>
  <c r="F236" i="16"/>
  <c r="D236" i="16"/>
  <c r="A236" i="16"/>
  <c r="M235" i="16"/>
  <c r="K235" i="16"/>
  <c r="I235" i="16"/>
  <c r="O235" i="16" s="1"/>
  <c r="F235" i="16"/>
  <c r="D235" i="16"/>
  <c r="A235" i="16"/>
  <c r="M234" i="16"/>
  <c r="K234" i="16"/>
  <c r="I234" i="16"/>
  <c r="F234" i="16"/>
  <c r="D234" i="16"/>
  <c r="O234" i="16" s="1"/>
  <c r="A234" i="16"/>
  <c r="O233" i="16"/>
  <c r="M233" i="16"/>
  <c r="K233" i="16"/>
  <c r="I233" i="16"/>
  <c r="F233" i="16"/>
  <c r="D233" i="16"/>
  <c r="A233" i="16"/>
  <c r="M232" i="16"/>
  <c r="K232" i="16"/>
  <c r="I232" i="16"/>
  <c r="F232" i="16"/>
  <c r="D232" i="16"/>
  <c r="O232" i="16" s="1"/>
  <c r="A232" i="16"/>
  <c r="M231" i="16"/>
  <c r="K231" i="16"/>
  <c r="I231" i="16"/>
  <c r="F231" i="16"/>
  <c r="D231" i="16"/>
  <c r="O231" i="16" s="1"/>
  <c r="A231" i="16"/>
  <c r="O230" i="16"/>
  <c r="M230" i="16"/>
  <c r="K230" i="16"/>
  <c r="I230" i="16"/>
  <c r="F230" i="16"/>
  <c r="D230" i="16"/>
  <c r="A230" i="16"/>
  <c r="M229" i="16"/>
  <c r="K229" i="16"/>
  <c r="I229" i="16"/>
  <c r="F229" i="16"/>
  <c r="D229" i="16"/>
  <c r="O229" i="16" s="1"/>
  <c r="A229" i="16"/>
  <c r="O228" i="16"/>
  <c r="M228" i="16"/>
  <c r="K228" i="16"/>
  <c r="I228" i="16"/>
  <c r="F228" i="16"/>
  <c r="D228" i="16"/>
  <c r="A228" i="16"/>
  <c r="M227" i="16"/>
  <c r="K227" i="16"/>
  <c r="I227" i="16"/>
  <c r="F227" i="16"/>
  <c r="D227" i="16"/>
  <c r="O227" i="16" s="1"/>
  <c r="A227" i="16"/>
  <c r="O226" i="16"/>
  <c r="M226" i="16"/>
  <c r="K226" i="16"/>
  <c r="I226" i="16"/>
  <c r="F226" i="16"/>
  <c r="D226" i="16"/>
  <c r="A226" i="16"/>
  <c r="M225" i="16"/>
  <c r="K225" i="16"/>
  <c r="I225" i="16"/>
  <c r="F225" i="16"/>
  <c r="D225" i="16"/>
  <c r="O225" i="16" s="1"/>
  <c r="A225" i="16"/>
  <c r="M224" i="16"/>
  <c r="K224" i="16"/>
  <c r="I224" i="16"/>
  <c r="F224" i="16"/>
  <c r="D224" i="16"/>
  <c r="O224" i="16" s="1"/>
  <c r="A224" i="16"/>
  <c r="O223" i="16"/>
  <c r="M223" i="16"/>
  <c r="K223" i="16"/>
  <c r="I223" i="16"/>
  <c r="F223" i="16"/>
  <c r="D223" i="16"/>
  <c r="A223" i="16"/>
  <c r="M222" i="16"/>
  <c r="K222" i="16"/>
  <c r="I222" i="16"/>
  <c r="F222" i="16"/>
  <c r="D222" i="16"/>
  <c r="O222" i="16" s="1"/>
  <c r="A222" i="16"/>
  <c r="O221" i="16"/>
  <c r="M221" i="16"/>
  <c r="K221" i="16"/>
  <c r="I221" i="16"/>
  <c r="F221" i="16"/>
  <c r="D221" i="16"/>
  <c r="A221" i="16"/>
  <c r="M220" i="16"/>
  <c r="K220" i="16"/>
  <c r="I220" i="16"/>
  <c r="F220" i="16"/>
  <c r="D220" i="16"/>
  <c r="O220" i="16" s="1"/>
  <c r="A220" i="16"/>
  <c r="M219" i="16"/>
  <c r="K219" i="16"/>
  <c r="I219" i="16"/>
  <c r="F219" i="16"/>
  <c r="D219" i="16"/>
  <c r="O219" i="16" s="1"/>
  <c r="A219" i="16"/>
  <c r="O218" i="16"/>
  <c r="M218" i="16"/>
  <c r="K218" i="16"/>
  <c r="I218" i="16"/>
  <c r="F218" i="16"/>
  <c r="D218" i="16"/>
  <c r="A218" i="16"/>
  <c r="M217" i="16"/>
  <c r="K217" i="16"/>
  <c r="I217" i="16"/>
  <c r="F217" i="16"/>
  <c r="D217" i="16"/>
  <c r="O217" i="16" s="1"/>
  <c r="A217" i="16"/>
  <c r="O216" i="16"/>
  <c r="M216" i="16"/>
  <c r="K216" i="16"/>
  <c r="I216" i="16"/>
  <c r="F216" i="16"/>
  <c r="D216" i="16"/>
  <c r="A216" i="16"/>
  <c r="M215" i="16"/>
  <c r="K215" i="16"/>
  <c r="I215" i="16"/>
  <c r="F215" i="16"/>
  <c r="D215" i="16"/>
  <c r="O215" i="16" s="1"/>
  <c r="A215" i="16"/>
  <c r="O214" i="16"/>
  <c r="M214" i="16"/>
  <c r="K214" i="16"/>
  <c r="I214" i="16"/>
  <c r="F214" i="16"/>
  <c r="D214" i="16"/>
  <c r="A214" i="16"/>
  <c r="M213" i="16"/>
  <c r="K213" i="16"/>
  <c r="I213" i="16"/>
  <c r="F213" i="16"/>
  <c r="D213" i="16"/>
  <c r="O213" i="16" s="1"/>
  <c r="A213" i="16"/>
  <c r="M212" i="16"/>
  <c r="K212" i="16"/>
  <c r="I212" i="16"/>
  <c r="F212" i="16"/>
  <c r="D212" i="16"/>
  <c r="O212" i="16" s="1"/>
  <c r="A212" i="16"/>
  <c r="O211" i="16"/>
  <c r="M211" i="16"/>
  <c r="K211" i="16"/>
  <c r="I211" i="16"/>
  <c r="F211" i="16"/>
  <c r="D211" i="16"/>
  <c r="A211" i="16"/>
  <c r="M210" i="16"/>
  <c r="K210" i="16"/>
  <c r="I210" i="16"/>
  <c r="F210" i="16"/>
  <c r="D210" i="16"/>
  <c r="O210" i="16" s="1"/>
  <c r="A210" i="16"/>
  <c r="O209" i="16"/>
  <c r="M209" i="16"/>
  <c r="K209" i="16"/>
  <c r="I209" i="16"/>
  <c r="F209" i="16"/>
  <c r="D209" i="16"/>
  <c r="A209" i="16"/>
  <c r="M208" i="16"/>
  <c r="K208" i="16"/>
  <c r="I208" i="16"/>
  <c r="F208" i="16"/>
  <c r="D208" i="16"/>
  <c r="O208" i="16" s="1"/>
  <c r="A208" i="16"/>
  <c r="M207" i="16"/>
  <c r="K207" i="16"/>
  <c r="I207" i="16"/>
  <c r="F207" i="16"/>
  <c r="D207" i="16"/>
  <c r="A207" i="16"/>
  <c r="M206" i="16"/>
  <c r="K206" i="16"/>
  <c r="I206" i="16"/>
  <c r="F206" i="16"/>
  <c r="D206" i="16"/>
  <c r="A206" i="16"/>
  <c r="M205" i="16"/>
  <c r="K205" i="16"/>
  <c r="I205" i="16"/>
  <c r="F205" i="16"/>
  <c r="D205" i="16"/>
  <c r="A205" i="16"/>
  <c r="M204" i="16"/>
  <c r="K204" i="16"/>
  <c r="I204" i="16"/>
  <c r="F204" i="16"/>
  <c r="D204" i="16"/>
  <c r="A204" i="16"/>
  <c r="M203" i="16"/>
  <c r="K203" i="16"/>
  <c r="I203" i="16"/>
  <c r="F203" i="16"/>
  <c r="D203" i="16"/>
  <c r="A203" i="16"/>
  <c r="M202" i="16"/>
  <c r="K202" i="16"/>
  <c r="I202" i="16"/>
  <c r="F202" i="16"/>
  <c r="D202" i="16"/>
  <c r="A202" i="16"/>
  <c r="M201" i="16"/>
  <c r="K201" i="16"/>
  <c r="I201" i="16"/>
  <c r="F201" i="16"/>
  <c r="D201" i="16"/>
  <c r="A201" i="16"/>
  <c r="M200" i="16"/>
  <c r="K200" i="16"/>
  <c r="I200" i="16"/>
  <c r="F200" i="16"/>
  <c r="D200" i="16"/>
  <c r="A200" i="16"/>
  <c r="M199" i="16"/>
  <c r="K199" i="16"/>
  <c r="I199" i="16"/>
  <c r="F199" i="16"/>
  <c r="D199" i="16"/>
  <c r="A199" i="16"/>
  <c r="M198" i="16"/>
  <c r="K198" i="16"/>
  <c r="I198" i="16"/>
  <c r="F198" i="16"/>
  <c r="D198" i="16"/>
  <c r="A198" i="16"/>
  <c r="M197" i="16"/>
  <c r="K197" i="16"/>
  <c r="I197" i="16"/>
  <c r="F197" i="16"/>
  <c r="D197" i="16"/>
  <c r="A197" i="16"/>
  <c r="M196" i="16"/>
  <c r="K196" i="16"/>
  <c r="I196" i="16"/>
  <c r="F196" i="16"/>
  <c r="D196" i="16"/>
  <c r="A196" i="16"/>
  <c r="M195" i="16"/>
  <c r="K195" i="16"/>
  <c r="I195" i="16"/>
  <c r="F195" i="16"/>
  <c r="D195" i="16"/>
  <c r="A195" i="16"/>
  <c r="M194" i="16"/>
  <c r="K194" i="16"/>
  <c r="I194" i="16"/>
  <c r="F194" i="16"/>
  <c r="D194" i="16"/>
  <c r="A194" i="16"/>
  <c r="M193" i="16"/>
  <c r="K193" i="16"/>
  <c r="I193" i="16"/>
  <c r="F193" i="16"/>
  <c r="D193" i="16"/>
  <c r="A193" i="16"/>
  <c r="M192" i="16"/>
  <c r="K192" i="16"/>
  <c r="I192" i="16"/>
  <c r="F192" i="16"/>
  <c r="D192" i="16"/>
  <c r="A192" i="16"/>
  <c r="M191" i="16"/>
  <c r="K191" i="16"/>
  <c r="I191" i="16"/>
  <c r="F191" i="16"/>
  <c r="D191" i="16"/>
  <c r="A191" i="16"/>
  <c r="M190" i="16"/>
  <c r="K190" i="16"/>
  <c r="I190" i="16"/>
  <c r="F190" i="16"/>
  <c r="D190" i="16"/>
  <c r="A190" i="16"/>
  <c r="M189" i="16"/>
  <c r="K189" i="16"/>
  <c r="I189" i="16"/>
  <c r="F189" i="16"/>
  <c r="D189" i="16"/>
  <c r="A189" i="16"/>
  <c r="M188" i="16"/>
  <c r="K188" i="16"/>
  <c r="I188" i="16"/>
  <c r="F188" i="16"/>
  <c r="D188" i="16"/>
  <c r="A188" i="16"/>
  <c r="M187" i="16"/>
  <c r="K187" i="16"/>
  <c r="I187" i="16"/>
  <c r="F187" i="16"/>
  <c r="D187" i="16"/>
  <c r="A187" i="16"/>
  <c r="M186" i="16"/>
  <c r="K186" i="16"/>
  <c r="I186" i="16"/>
  <c r="F186" i="16"/>
  <c r="D186" i="16"/>
  <c r="A186" i="16"/>
  <c r="M185" i="16"/>
  <c r="K185" i="16"/>
  <c r="I185" i="16"/>
  <c r="F185" i="16"/>
  <c r="D185" i="16"/>
  <c r="A185" i="16"/>
  <c r="M184" i="16"/>
  <c r="K184" i="16"/>
  <c r="I184" i="16"/>
  <c r="F184" i="16"/>
  <c r="D184" i="16"/>
  <c r="A184" i="16"/>
  <c r="M183" i="16"/>
  <c r="K183" i="16"/>
  <c r="I183" i="16"/>
  <c r="F183" i="16"/>
  <c r="D183" i="16"/>
  <c r="A183" i="16"/>
  <c r="M182" i="16"/>
  <c r="K182" i="16"/>
  <c r="I182" i="16"/>
  <c r="F182" i="16"/>
  <c r="D182" i="16"/>
  <c r="O182" i="16" s="1"/>
  <c r="A182" i="16"/>
  <c r="M181" i="16"/>
  <c r="K181" i="16"/>
  <c r="I181" i="16"/>
  <c r="F181" i="16"/>
  <c r="D181" i="16"/>
  <c r="A181" i="16"/>
  <c r="M180" i="16"/>
  <c r="K180" i="16"/>
  <c r="I180" i="16"/>
  <c r="F180" i="16"/>
  <c r="D180" i="16"/>
  <c r="A180" i="16"/>
  <c r="M179" i="16"/>
  <c r="K179" i="16"/>
  <c r="I179" i="16"/>
  <c r="F179" i="16"/>
  <c r="D179" i="16"/>
  <c r="A179" i="16"/>
  <c r="M178" i="16"/>
  <c r="K178" i="16"/>
  <c r="I178" i="16"/>
  <c r="F178" i="16"/>
  <c r="D178" i="16"/>
  <c r="A178" i="16"/>
  <c r="M177" i="16"/>
  <c r="K177" i="16"/>
  <c r="I177" i="16"/>
  <c r="F177" i="16"/>
  <c r="D177" i="16"/>
  <c r="A177" i="16"/>
  <c r="M176" i="16"/>
  <c r="K176" i="16"/>
  <c r="I176" i="16"/>
  <c r="F176" i="16"/>
  <c r="D176" i="16"/>
  <c r="A176" i="16"/>
  <c r="M175" i="16"/>
  <c r="K175" i="16"/>
  <c r="I175" i="16"/>
  <c r="F175" i="16"/>
  <c r="D175" i="16"/>
  <c r="A175" i="16"/>
  <c r="M174" i="16"/>
  <c r="K174" i="16"/>
  <c r="I174" i="16"/>
  <c r="F174" i="16"/>
  <c r="D174" i="16"/>
  <c r="A174" i="16"/>
  <c r="M173" i="16"/>
  <c r="K173" i="16"/>
  <c r="I173" i="16"/>
  <c r="F173" i="16"/>
  <c r="D173" i="16"/>
  <c r="A173" i="16"/>
  <c r="M172" i="16"/>
  <c r="K172" i="16"/>
  <c r="I172" i="16"/>
  <c r="F172" i="16"/>
  <c r="D172" i="16"/>
  <c r="A172" i="16"/>
  <c r="M171" i="16"/>
  <c r="K171" i="16"/>
  <c r="I171" i="16"/>
  <c r="F171" i="16"/>
  <c r="D171" i="16"/>
  <c r="O171" i="16" s="1"/>
  <c r="A171" i="16"/>
  <c r="O170" i="16"/>
  <c r="M170" i="16"/>
  <c r="K170" i="16"/>
  <c r="I170" i="16"/>
  <c r="F170" i="16"/>
  <c r="D170" i="16"/>
  <c r="A170" i="16"/>
  <c r="M169" i="16"/>
  <c r="K169" i="16"/>
  <c r="I169" i="16"/>
  <c r="F169" i="16"/>
  <c r="D169" i="16"/>
  <c r="O169" i="16" s="1"/>
  <c r="A169" i="16"/>
  <c r="M168" i="16"/>
  <c r="K168" i="16"/>
  <c r="I168" i="16"/>
  <c r="F168" i="16"/>
  <c r="D168" i="16"/>
  <c r="A168" i="16"/>
  <c r="M167" i="16"/>
  <c r="K167" i="16"/>
  <c r="I167" i="16"/>
  <c r="F167" i="16"/>
  <c r="D167" i="16"/>
  <c r="A167" i="16"/>
  <c r="M166" i="16"/>
  <c r="K166" i="16"/>
  <c r="I166" i="16"/>
  <c r="F166" i="16"/>
  <c r="D166" i="16"/>
  <c r="A166" i="16"/>
  <c r="M165" i="16"/>
  <c r="K165" i="16"/>
  <c r="I165" i="16"/>
  <c r="F165" i="16"/>
  <c r="D165" i="16"/>
  <c r="A165" i="16"/>
  <c r="O164" i="16"/>
  <c r="M164" i="16"/>
  <c r="K164" i="16"/>
  <c r="I164" i="16"/>
  <c r="F164" i="16"/>
  <c r="D164" i="16"/>
  <c r="A164" i="16"/>
  <c r="M163" i="16"/>
  <c r="K163" i="16"/>
  <c r="I163" i="16"/>
  <c r="F163" i="16"/>
  <c r="D163" i="16"/>
  <c r="O163" i="16" s="1"/>
  <c r="A163" i="16"/>
  <c r="M162" i="16"/>
  <c r="K162" i="16"/>
  <c r="I162" i="16"/>
  <c r="F162" i="16"/>
  <c r="D162" i="16"/>
  <c r="A162" i="16"/>
  <c r="M161" i="16"/>
  <c r="K161" i="16"/>
  <c r="I161" i="16"/>
  <c r="F161" i="16"/>
  <c r="D161" i="16"/>
  <c r="A161" i="16"/>
  <c r="M160" i="16"/>
  <c r="K160" i="16"/>
  <c r="I160" i="16"/>
  <c r="F160" i="16"/>
  <c r="D160" i="16"/>
  <c r="O160" i="16" s="1"/>
  <c r="A160" i="16"/>
  <c r="O159" i="16"/>
  <c r="M159" i="16"/>
  <c r="K159" i="16"/>
  <c r="I159" i="16"/>
  <c r="F159" i="16"/>
  <c r="D159" i="16"/>
  <c r="A159" i="16"/>
  <c r="M158" i="16"/>
  <c r="K158" i="16"/>
  <c r="I158" i="16"/>
  <c r="F158" i="16"/>
  <c r="D158" i="16"/>
  <c r="O158" i="16" s="1"/>
  <c r="A158" i="16"/>
  <c r="O157" i="16"/>
  <c r="M157" i="16"/>
  <c r="K157" i="16"/>
  <c r="I157" i="16"/>
  <c r="F157" i="16"/>
  <c r="D157" i="16"/>
  <c r="A157" i="16"/>
  <c r="M156" i="16"/>
  <c r="K156" i="16"/>
  <c r="I156" i="16"/>
  <c r="F156" i="16"/>
  <c r="D156" i="16"/>
  <c r="O156" i="16" s="1"/>
  <c r="A156" i="16"/>
  <c r="O155" i="16"/>
  <c r="M155" i="16"/>
  <c r="K155" i="16"/>
  <c r="I155" i="16"/>
  <c r="F155" i="16"/>
  <c r="D155" i="16"/>
  <c r="A155" i="16"/>
  <c r="M154" i="16"/>
  <c r="K154" i="16"/>
  <c r="I154" i="16"/>
  <c r="O154" i="16" s="1"/>
  <c r="F154" i="16"/>
  <c r="D154" i="16"/>
  <c r="A154" i="16"/>
  <c r="O153" i="16"/>
  <c r="M153" i="16"/>
  <c r="K153" i="16"/>
  <c r="I153" i="16"/>
  <c r="F153" i="16"/>
  <c r="D153" i="16"/>
  <c r="A153" i="16"/>
  <c r="M152" i="16"/>
  <c r="K152" i="16"/>
  <c r="I152" i="16"/>
  <c r="O152" i="16" s="1"/>
  <c r="F152" i="16"/>
  <c r="D152" i="16"/>
  <c r="A152" i="16"/>
  <c r="M151" i="16"/>
  <c r="K151" i="16"/>
  <c r="I151" i="16"/>
  <c r="F151" i="16"/>
  <c r="D151" i="16"/>
  <c r="O151" i="16" s="1"/>
  <c r="A151" i="16"/>
  <c r="O150" i="16"/>
  <c r="M150" i="16"/>
  <c r="K150" i="16"/>
  <c r="I150" i="16"/>
  <c r="F150" i="16"/>
  <c r="D150" i="16"/>
  <c r="A150" i="16"/>
  <c r="M149" i="16"/>
  <c r="K149" i="16"/>
  <c r="I149" i="16"/>
  <c r="F149" i="16"/>
  <c r="D149" i="16"/>
  <c r="O149" i="16" s="1"/>
  <c r="A149" i="16"/>
  <c r="M148" i="16"/>
  <c r="K148" i="16"/>
  <c r="I148" i="16"/>
  <c r="F148" i="16"/>
  <c r="D148" i="16"/>
  <c r="A148" i="16"/>
  <c r="M147" i="16"/>
  <c r="K147" i="16"/>
  <c r="I147" i="16"/>
  <c r="F147" i="16"/>
  <c r="D147" i="16"/>
  <c r="A147" i="16"/>
  <c r="M146" i="16"/>
  <c r="K146" i="16"/>
  <c r="I146" i="16"/>
  <c r="F146" i="16"/>
  <c r="D146" i="16"/>
  <c r="A146" i="16"/>
  <c r="M145" i="16"/>
  <c r="K145" i="16"/>
  <c r="I145" i="16"/>
  <c r="F145" i="16"/>
  <c r="D145" i="16"/>
  <c r="A145" i="16"/>
  <c r="M144" i="16"/>
  <c r="K144" i="16"/>
  <c r="I144" i="16"/>
  <c r="F144" i="16"/>
  <c r="D144" i="16"/>
  <c r="A144" i="16"/>
  <c r="M143" i="16"/>
  <c r="K143" i="16"/>
  <c r="I143" i="16"/>
  <c r="F143" i="16"/>
  <c r="D143" i="16"/>
  <c r="A143" i="16"/>
  <c r="M142" i="16"/>
  <c r="K142" i="16"/>
  <c r="I142" i="16"/>
  <c r="F142" i="16"/>
  <c r="D142" i="16"/>
  <c r="A142" i="16"/>
  <c r="M141" i="16"/>
  <c r="K141" i="16"/>
  <c r="I141" i="16"/>
  <c r="F141" i="16"/>
  <c r="D141" i="16"/>
  <c r="A141" i="16"/>
  <c r="M140" i="16"/>
  <c r="K140" i="16"/>
  <c r="I140" i="16"/>
  <c r="F140" i="16"/>
  <c r="D140" i="16"/>
  <c r="A140" i="16"/>
  <c r="M139" i="16"/>
  <c r="K139" i="16"/>
  <c r="I139" i="16"/>
  <c r="F139" i="16"/>
  <c r="D139" i="16"/>
  <c r="A139" i="16"/>
  <c r="M138" i="16"/>
  <c r="K138" i="16"/>
  <c r="I138" i="16"/>
  <c r="F138" i="16"/>
  <c r="D138" i="16"/>
  <c r="A138" i="16"/>
  <c r="M137" i="16"/>
  <c r="K137" i="16"/>
  <c r="I137" i="16"/>
  <c r="F137" i="16"/>
  <c r="D137" i="16"/>
  <c r="A137" i="16"/>
  <c r="M136" i="16"/>
  <c r="K136" i="16"/>
  <c r="I136" i="16"/>
  <c r="F136" i="16"/>
  <c r="D136" i="16"/>
  <c r="A136" i="16"/>
  <c r="M135" i="16"/>
  <c r="K135" i="16"/>
  <c r="I135" i="16"/>
  <c r="O135" i="16" s="1"/>
  <c r="F135" i="16"/>
  <c r="D135" i="16"/>
  <c r="A135" i="16"/>
  <c r="M134" i="16"/>
  <c r="K134" i="16"/>
  <c r="I134" i="16"/>
  <c r="F134" i="16"/>
  <c r="D134" i="16"/>
  <c r="A134" i="16"/>
  <c r="M133" i="16"/>
  <c r="K133" i="16"/>
  <c r="I133" i="16"/>
  <c r="F133" i="16"/>
  <c r="D133" i="16"/>
  <c r="A133" i="16"/>
  <c r="O132" i="16"/>
  <c r="M132" i="16"/>
  <c r="K132" i="16"/>
  <c r="I132" i="16"/>
  <c r="F132" i="16"/>
  <c r="D132" i="16"/>
  <c r="A132" i="16"/>
  <c r="M131" i="16"/>
  <c r="K131" i="16"/>
  <c r="I131" i="16"/>
  <c r="F131" i="16"/>
  <c r="D131" i="16"/>
  <c r="A131" i="16"/>
  <c r="M130" i="16"/>
  <c r="K130" i="16"/>
  <c r="I130" i="16"/>
  <c r="F130" i="16"/>
  <c r="D130" i="16"/>
  <c r="A130" i="16"/>
  <c r="M129" i="16"/>
  <c r="K129" i="16"/>
  <c r="I129" i="16"/>
  <c r="O129" i="16" s="1"/>
  <c r="F129" i="16"/>
  <c r="D129" i="16"/>
  <c r="A129" i="16"/>
  <c r="M128" i="16"/>
  <c r="K128" i="16"/>
  <c r="I128" i="16"/>
  <c r="F128" i="16"/>
  <c r="D128" i="16"/>
  <c r="A128" i="16"/>
  <c r="M127" i="16"/>
  <c r="K127" i="16"/>
  <c r="I127" i="16"/>
  <c r="F127" i="16"/>
  <c r="D127" i="16"/>
  <c r="A127" i="16"/>
  <c r="M126" i="16"/>
  <c r="K126" i="16"/>
  <c r="I126" i="16"/>
  <c r="F126" i="16"/>
  <c r="D126" i="16"/>
  <c r="A126" i="16"/>
  <c r="M125" i="16"/>
  <c r="K125" i="16"/>
  <c r="I125" i="16"/>
  <c r="F125" i="16"/>
  <c r="D125" i="16"/>
  <c r="A125" i="16"/>
  <c r="M124" i="16"/>
  <c r="K124" i="16"/>
  <c r="I124" i="16"/>
  <c r="F124" i="16"/>
  <c r="D124" i="16"/>
  <c r="A124" i="16"/>
  <c r="M123" i="16"/>
  <c r="K123" i="16"/>
  <c r="I123" i="16"/>
  <c r="F123" i="16"/>
  <c r="D123" i="16"/>
  <c r="A123" i="16"/>
  <c r="M122" i="16"/>
  <c r="K122" i="16"/>
  <c r="I122" i="16"/>
  <c r="F122" i="16"/>
  <c r="D122" i="16"/>
  <c r="A122" i="16"/>
  <c r="M121" i="16"/>
  <c r="K121" i="16"/>
  <c r="I121" i="16"/>
  <c r="F121" i="16"/>
  <c r="D121" i="16"/>
  <c r="A121" i="16"/>
  <c r="M120" i="16"/>
  <c r="K120" i="16"/>
  <c r="I120" i="16"/>
  <c r="F120" i="16"/>
  <c r="D120" i="16"/>
  <c r="A120" i="16"/>
  <c r="M119" i="16"/>
  <c r="K119" i="16"/>
  <c r="I119" i="16"/>
  <c r="F119" i="16"/>
  <c r="D119" i="16"/>
  <c r="A119" i="16"/>
  <c r="M118" i="16"/>
  <c r="K118" i="16"/>
  <c r="I118" i="16"/>
  <c r="F118" i="16"/>
  <c r="D118" i="16"/>
  <c r="A118" i="16"/>
  <c r="M117" i="16"/>
  <c r="K117" i="16"/>
  <c r="I117" i="16"/>
  <c r="F117" i="16"/>
  <c r="D117" i="16"/>
  <c r="A117" i="16"/>
  <c r="M116" i="16"/>
  <c r="K116" i="16"/>
  <c r="I116" i="16"/>
  <c r="F116" i="16"/>
  <c r="D116" i="16"/>
  <c r="A116" i="16"/>
  <c r="M115" i="16"/>
  <c r="K115" i="16"/>
  <c r="I115" i="16"/>
  <c r="F115" i="16"/>
  <c r="D115" i="16"/>
  <c r="A115" i="16"/>
  <c r="M114" i="16"/>
  <c r="K114" i="16"/>
  <c r="I114" i="16"/>
  <c r="F114" i="16"/>
  <c r="D114" i="16"/>
  <c r="A114" i="16"/>
  <c r="M113" i="16"/>
  <c r="K113" i="16"/>
  <c r="I113" i="16"/>
  <c r="F113" i="16"/>
  <c r="D113" i="16"/>
  <c r="A113" i="16"/>
  <c r="M112" i="16"/>
  <c r="K112" i="16"/>
  <c r="I112" i="16"/>
  <c r="F112" i="16"/>
  <c r="D112" i="16"/>
  <c r="A112" i="16"/>
  <c r="M111" i="16"/>
  <c r="K111" i="16"/>
  <c r="I111" i="16"/>
  <c r="F111" i="16"/>
  <c r="D111" i="16"/>
  <c r="A111" i="16"/>
  <c r="M110" i="16"/>
  <c r="K110" i="16"/>
  <c r="I110" i="16"/>
  <c r="F110" i="16"/>
  <c r="D110" i="16"/>
  <c r="A110" i="16"/>
  <c r="M109" i="16"/>
  <c r="K109" i="16"/>
  <c r="I109" i="16"/>
  <c r="F109" i="16"/>
  <c r="D109" i="16"/>
  <c r="A109" i="16"/>
  <c r="M108" i="16"/>
  <c r="K108" i="16"/>
  <c r="I108" i="16"/>
  <c r="F108" i="16"/>
  <c r="D108" i="16"/>
  <c r="A108" i="16"/>
  <c r="M107" i="16"/>
  <c r="K107" i="16"/>
  <c r="I107" i="16"/>
  <c r="F107" i="16"/>
  <c r="D107" i="16"/>
  <c r="A107" i="16"/>
  <c r="M106" i="16"/>
  <c r="K106" i="16"/>
  <c r="I106" i="16"/>
  <c r="F106" i="16"/>
  <c r="D106" i="16"/>
  <c r="A106" i="16"/>
  <c r="M105" i="16"/>
  <c r="K105" i="16"/>
  <c r="I105" i="16"/>
  <c r="F105" i="16"/>
  <c r="D105" i="16"/>
  <c r="A105" i="16"/>
  <c r="M104" i="16"/>
  <c r="K104" i="16"/>
  <c r="I104" i="16"/>
  <c r="F104" i="16"/>
  <c r="D104" i="16"/>
  <c r="A104" i="16"/>
  <c r="M103" i="16"/>
  <c r="K103" i="16"/>
  <c r="I103" i="16"/>
  <c r="F103" i="16"/>
  <c r="D103" i="16"/>
  <c r="A103" i="16"/>
  <c r="M102" i="16"/>
  <c r="K102" i="16"/>
  <c r="I102" i="16"/>
  <c r="F102" i="16"/>
  <c r="D102" i="16"/>
  <c r="A102" i="16"/>
  <c r="M101" i="16"/>
  <c r="K101" i="16"/>
  <c r="I101" i="16"/>
  <c r="F101" i="16"/>
  <c r="D101" i="16"/>
  <c r="A101" i="16"/>
  <c r="M100" i="16"/>
  <c r="K100" i="16"/>
  <c r="I100" i="16"/>
  <c r="F100" i="16"/>
  <c r="D100" i="16"/>
  <c r="A100" i="16"/>
  <c r="M99" i="16"/>
  <c r="K99" i="16"/>
  <c r="I99" i="16"/>
  <c r="F99" i="16"/>
  <c r="D99" i="16"/>
  <c r="A99" i="16"/>
  <c r="M98" i="16"/>
  <c r="K98" i="16"/>
  <c r="I98" i="16"/>
  <c r="F98" i="16"/>
  <c r="D98" i="16"/>
  <c r="A98" i="16"/>
  <c r="M97" i="16"/>
  <c r="K97" i="16"/>
  <c r="I97" i="16"/>
  <c r="F97" i="16"/>
  <c r="D97" i="16"/>
  <c r="A97" i="16"/>
  <c r="M96" i="16"/>
  <c r="K96" i="16"/>
  <c r="I96" i="16"/>
  <c r="F96" i="16"/>
  <c r="D96" i="16"/>
  <c r="A96" i="16"/>
  <c r="M95" i="16"/>
  <c r="K95" i="16"/>
  <c r="I95" i="16"/>
  <c r="F95" i="16"/>
  <c r="D95" i="16"/>
  <c r="A95" i="16"/>
  <c r="M94" i="16"/>
  <c r="K94" i="16"/>
  <c r="I94" i="16"/>
  <c r="F94" i="16"/>
  <c r="D94" i="16"/>
  <c r="A94" i="16"/>
  <c r="M93" i="16"/>
  <c r="K93" i="16"/>
  <c r="I93" i="16"/>
  <c r="F93" i="16"/>
  <c r="D93" i="16"/>
  <c r="A93" i="16"/>
  <c r="M92" i="16"/>
  <c r="K92" i="16"/>
  <c r="I92" i="16"/>
  <c r="F92" i="16"/>
  <c r="D92" i="16"/>
  <c r="A92" i="16"/>
  <c r="M91" i="16"/>
  <c r="K91" i="16"/>
  <c r="I91" i="16"/>
  <c r="F91" i="16"/>
  <c r="D91" i="16"/>
  <c r="A91" i="16"/>
  <c r="M90" i="16"/>
  <c r="K90" i="16"/>
  <c r="I90" i="16"/>
  <c r="F90" i="16"/>
  <c r="D90" i="16"/>
  <c r="A90" i="16"/>
  <c r="M89" i="16"/>
  <c r="K89" i="16"/>
  <c r="I89" i="16"/>
  <c r="F89" i="16"/>
  <c r="D89" i="16"/>
  <c r="A89" i="16"/>
  <c r="M88" i="16"/>
  <c r="K88" i="16"/>
  <c r="I88" i="16"/>
  <c r="F88" i="16"/>
  <c r="D88" i="16"/>
  <c r="A88" i="16"/>
  <c r="M87" i="16"/>
  <c r="K87" i="16"/>
  <c r="I87" i="16"/>
  <c r="F87" i="16"/>
  <c r="D87" i="16"/>
  <c r="A87" i="16"/>
  <c r="M86" i="16"/>
  <c r="K86" i="16"/>
  <c r="I86" i="16"/>
  <c r="F86" i="16"/>
  <c r="D86" i="16"/>
  <c r="A86" i="16"/>
  <c r="M85" i="16"/>
  <c r="K85" i="16"/>
  <c r="I85" i="16"/>
  <c r="F85" i="16"/>
  <c r="D85" i="16"/>
  <c r="A85" i="16"/>
  <c r="M84" i="16"/>
  <c r="K84" i="16"/>
  <c r="I84" i="16"/>
  <c r="F84" i="16"/>
  <c r="D84" i="16"/>
  <c r="A84" i="16"/>
  <c r="M83" i="16"/>
  <c r="K83" i="16"/>
  <c r="I83" i="16"/>
  <c r="F83" i="16"/>
  <c r="D83" i="16"/>
  <c r="A83" i="16"/>
  <c r="M82" i="16"/>
  <c r="K82" i="16"/>
  <c r="I82" i="16"/>
  <c r="F82" i="16"/>
  <c r="D82" i="16"/>
  <c r="A82" i="16"/>
  <c r="M81" i="16"/>
  <c r="K81" i="16"/>
  <c r="I81" i="16"/>
  <c r="F81" i="16"/>
  <c r="D81" i="16"/>
  <c r="A81" i="16"/>
  <c r="M80" i="16"/>
  <c r="K80" i="16"/>
  <c r="I80" i="16"/>
  <c r="F80" i="16"/>
  <c r="D80" i="16"/>
  <c r="A80" i="16"/>
  <c r="M79" i="16"/>
  <c r="K79" i="16"/>
  <c r="I79" i="16"/>
  <c r="F79" i="16"/>
  <c r="D79" i="16"/>
  <c r="A79" i="16"/>
  <c r="M78" i="16"/>
  <c r="K78" i="16"/>
  <c r="I78" i="16"/>
  <c r="F78" i="16"/>
  <c r="D78" i="16"/>
  <c r="A78" i="16"/>
  <c r="M77" i="16"/>
  <c r="K77" i="16"/>
  <c r="I77" i="16"/>
  <c r="F77" i="16"/>
  <c r="D77" i="16"/>
  <c r="A77" i="16"/>
  <c r="M76" i="16"/>
  <c r="K76" i="16"/>
  <c r="I76" i="16"/>
  <c r="F76" i="16"/>
  <c r="D76" i="16"/>
  <c r="A76" i="16"/>
  <c r="M75" i="16"/>
  <c r="K75" i="16"/>
  <c r="I75" i="16"/>
  <c r="F75" i="16"/>
  <c r="D75" i="16"/>
  <c r="A75" i="16"/>
  <c r="M74" i="16"/>
  <c r="K74" i="16"/>
  <c r="I74" i="16"/>
  <c r="F74" i="16"/>
  <c r="D74" i="16"/>
  <c r="A74" i="16"/>
  <c r="M73" i="16"/>
  <c r="K73" i="16"/>
  <c r="I73" i="16"/>
  <c r="F73" i="16"/>
  <c r="D73" i="16"/>
  <c r="A73" i="16"/>
  <c r="M72" i="16"/>
  <c r="K72" i="16"/>
  <c r="I72" i="16"/>
  <c r="F72" i="16"/>
  <c r="D72" i="16"/>
  <c r="A72" i="16"/>
  <c r="M71" i="16"/>
  <c r="K71" i="16"/>
  <c r="I71" i="16"/>
  <c r="F71" i="16"/>
  <c r="D71" i="16"/>
  <c r="A71" i="16"/>
  <c r="M70" i="16"/>
  <c r="K70" i="16"/>
  <c r="I70" i="16"/>
  <c r="F70" i="16"/>
  <c r="D70" i="16"/>
  <c r="A70" i="16"/>
  <c r="M69" i="16"/>
  <c r="K69" i="16"/>
  <c r="I69" i="16"/>
  <c r="F69" i="16"/>
  <c r="D69" i="16"/>
  <c r="A69" i="16"/>
  <c r="M68" i="16"/>
  <c r="K68" i="16"/>
  <c r="I68" i="16"/>
  <c r="F68" i="16"/>
  <c r="D68" i="16"/>
  <c r="A68" i="16"/>
  <c r="M67" i="16"/>
  <c r="K67" i="16"/>
  <c r="I67" i="16"/>
  <c r="F67" i="16"/>
  <c r="D67" i="16"/>
  <c r="A67" i="16"/>
  <c r="M66" i="16"/>
  <c r="K66" i="16"/>
  <c r="I66" i="16"/>
  <c r="F66" i="16"/>
  <c r="D66" i="16"/>
  <c r="A66" i="16"/>
  <c r="M65" i="16"/>
  <c r="K65" i="16"/>
  <c r="I65" i="16"/>
  <c r="F65" i="16"/>
  <c r="D65" i="16"/>
  <c r="A65" i="16"/>
  <c r="M64" i="16"/>
  <c r="K64" i="16"/>
  <c r="I64" i="16"/>
  <c r="F64" i="16"/>
  <c r="D64" i="16"/>
  <c r="A64" i="16"/>
  <c r="M63" i="16"/>
  <c r="K63" i="16"/>
  <c r="I63" i="16"/>
  <c r="F63" i="16"/>
  <c r="D63" i="16"/>
  <c r="A63" i="16"/>
  <c r="M62" i="16"/>
  <c r="K62" i="16"/>
  <c r="I62" i="16"/>
  <c r="F62" i="16"/>
  <c r="D62" i="16"/>
  <c r="A62" i="16"/>
  <c r="M61" i="16"/>
  <c r="K61" i="16"/>
  <c r="I61" i="16"/>
  <c r="F61" i="16"/>
  <c r="D61" i="16"/>
  <c r="A61" i="16"/>
  <c r="M60" i="16"/>
  <c r="K60" i="16"/>
  <c r="I60" i="16"/>
  <c r="F60" i="16"/>
  <c r="D60" i="16"/>
  <c r="A60" i="16"/>
  <c r="M59" i="16"/>
  <c r="K59" i="16"/>
  <c r="I59" i="16"/>
  <c r="F59" i="16"/>
  <c r="D59" i="16"/>
  <c r="A59" i="16"/>
  <c r="M58" i="16"/>
  <c r="K58" i="16"/>
  <c r="I58" i="16"/>
  <c r="F58" i="16"/>
  <c r="D58" i="16"/>
  <c r="A58" i="16"/>
  <c r="M57" i="16"/>
  <c r="K57" i="16"/>
  <c r="I57" i="16"/>
  <c r="F57" i="16"/>
  <c r="D57" i="16"/>
  <c r="A57" i="16"/>
  <c r="M56" i="16"/>
  <c r="K56" i="16"/>
  <c r="I56" i="16"/>
  <c r="F56" i="16"/>
  <c r="D56" i="16"/>
  <c r="A56" i="16"/>
  <c r="M55" i="16"/>
  <c r="K55" i="16"/>
  <c r="I55" i="16"/>
  <c r="F55" i="16"/>
  <c r="D55" i="16"/>
  <c r="A55" i="16"/>
  <c r="M54" i="16"/>
  <c r="K54" i="16"/>
  <c r="I54" i="16"/>
  <c r="F54" i="16"/>
  <c r="D54" i="16"/>
  <c r="A54" i="16"/>
  <c r="M53" i="16"/>
  <c r="K53" i="16"/>
  <c r="I53" i="16"/>
  <c r="F53" i="16"/>
  <c r="D53" i="16"/>
  <c r="A53" i="16"/>
  <c r="M52" i="16"/>
  <c r="K52" i="16"/>
  <c r="I52" i="16"/>
  <c r="F52" i="16"/>
  <c r="D52" i="16"/>
  <c r="A52" i="16"/>
  <c r="M51" i="16"/>
  <c r="K51" i="16"/>
  <c r="I51" i="16"/>
  <c r="F51" i="16"/>
  <c r="D51" i="16"/>
  <c r="A51" i="16"/>
  <c r="M50" i="16"/>
  <c r="K50" i="16"/>
  <c r="I50" i="16"/>
  <c r="F50" i="16"/>
  <c r="D50" i="16"/>
  <c r="A50" i="16"/>
  <c r="M49" i="16"/>
  <c r="K49" i="16"/>
  <c r="I49" i="16"/>
  <c r="F49" i="16"/>
  <c r="D49" i="16"/>
  <c r="A49" i="16"/>
  <c r="M48" i="16"/>
  <c r="K48" i="16"/>
  <c r="I48" i="16"/>
  <c r="F48" i="16"/>
  <c r="D48" i="16"/>
  <c r="A48" i="16"/>
  <c r="M47" i="16"/>
  <c r="K47" i="16"/>
  <c r="I47" i="16"/>
  <c r="F47" i="16"/>
  <c r="D47" i="16"/>
  <c r="A47" i="16"/>
  <c r="M46" i="16"/>
  <c r="K46" i="16"/>
  <c r="I46" i="16"/>
  <c r="F46" i="16"/>
  <c r="D46" i="16"/>
  <c r="A46" i="16"/>
  <c r="M45" i="16"/>
  <c r="K45" i="16"/>
  <c r="I45" i="16"/>
  <c r="F45" i="16"/>
  <c r="D45" i="16"/>
  <c r="A45" i="16"/>
  <c r="M44" i="16"/>
  <c r="K44" i="16"/>
  <c r="I44" i="16"/>
  <c r="F44" i="16"/>
  <c r="D44" i="16"/>
  <c r="A44" i="16"/>
  <c r="M43" i="16"/>
  <c r="K43" i="16"/>
  <c r="I43" i="16"/>
  <c r="F43" i="16"/>
  <c r="D43" i="16"/>
  <c r="A43" i="16"/>
  <c r="M42" i="16"/>
  <c r="K42" i="16"/>
  <c r="I42" i="16"/>
  <c r="F42" i="16"/>
  <c r="D42" i="16"/>
  <c r="A42" i="16"/>
  <c r="M41" i="16"/>
  <c r="K41" i="16"/>
  <c r="I41" i="16"/>
  <c r="F41" i="16"/>
  <c r="D41" i="16"/>
  <c r="A41" i="16"/>
  <c r="M40" i="16"/>
  <c r="K40" i="16"/>
  <c r="I40" i="16"/>
  <c r="F40" i="16"/>
  <c r="D40" i="16"/>
  <c r="A40" i="16"/>
  <c r="M39" i="16"/>
  <c r="K39" i="16"/>
  <c r="I39" i="16"/>
  <c r="F39" i="16"/>
  <c r="D39" i="16"/>
  <c r="A39" i="16"/>
  <c r="M38" i="16"/>
  <c r="K38" i="16"/>
  <c r="I38" i="16"/>
  <c r="F38" i="16"/>
  <c r="D38" i="16"/>
  <c r="A38" i="16"/>
  <c r="M37" i="16"/>
  <c r="K37" i="16"/>
  <c r="I37" i="16"/>
  <c r="F37" i="16"/>
  <c r="D37" i="16"/>
  <c r="A37" i="16"/>
  <c r="M36" i="16"/>
  <c r="K36" i="16"/>
  <c r="I36" i="16"/>
  <c r="F36" i="16"/>
  <c r="D36" i="16"/>
  <c r="A36" i="16"/>
  <c r="M35" i="16"/>
  <c r="K35" i="16"/>
  <c r="I35" i="16"/>
  <c r="F35" i="16"/>
  <c r="D35" i="16"/>
  <c r="A35" i="16"/>
  <c r="M34" i="16"/>
  <c r="K34" i="16"/>
  <c r="I34" i="16"/>
  <c r="F34" i="16"/>
  <c r="D34" i="16"/>
  <c r="A34" i="16"/>
  <c r="M33" i="16"/>
  <c r="K33" i="16"/>
  <c r="I33" i="16"/>
  <c r="F33" i="16"/>
  <c r="D33" i="16"/>
  <c r="A33" i="16"/>
  <c r="M32" i="16"/>
  <c r="K32" i="16"/>
  <c r="I32" i="16"/>
  <c r="F32" i="16"/>
  <c r="D32" i="16"/>
  <c r="A32" i="16"/>
  <c r="M31" i="16"/>
  <c r="K31" i="16"/>
  <c r="I31" i="16"/>
  <c r="F31" i="16"/>
  <c r="D31" i="16"/>
  <c r="A31" i="16"/>
  <c r="M30" i="16"/>
  <c r="K30" i="16"/>
  <c r="I30" i="16"/>
  <c r="F30" i="16"/>
  <c r="D30" i="16"/>
  <c r="A30" i="16"/>
  <c r="M29" i="16"/>
  <c r="K29" i="16"/>
  <c r="I29" i="16"/>
  <c r="F29" i="16"/>
  <c r="D29" i="16"/>
  <c r="A29" i="16"/>
  <c r="M28" i="16"/>
  <c r="K28" i="16"/>
  <c r="I28" i="16"/>
  <c r="F28" i="16"/>
  <c r="D28" i="16"/>
  <c r="A28" i="16"/>
  <c r="M27" i="16"/>
  <c r="K27" i="16"/>
  <c r="I27" i="16"/>
  <c r="F27" i="16"/>
  <c r="D27" i="16"/>
  <c r="A27" i="16"/>
  <c r="M26" i="16"/>
  <c r="K26" i="16"/>
  <c r="I26" i="16"/>
  <c r="F26" i="16"/>
  <c r="D26" i="16"/>
  <c r="A26" i="16"/>
  <c r="M25" i="16"/>
  <c r="K25" i="16"/>
  <c r="I25" i="16"/>
  <c r="F25" i="16"/>
  <c r="D25" i="16"/>
  <c r="A25" i="16"/>
  <c r="M24" i="16"/>
  <c r="K24" i="16"/>
  <c r="I24" i="16"/>
  <c r="F24" i="16"/>
  <c r="D24" i="16"/>
  <c r="A24" i="16"/>
  <c r="M23" i="16"/>
  <c r="K23" i="16"/>
  <c r="I23" i="16"/>
  <c r="F23" i="16"/>
  <c r="D23" i="16"/>
  <c r="A23" i="16"/>
  <c r="M22" i="16"/>
  <c r="K22" i="16"/>
  <c r="I22" i="16"/>
  <c r="F22" i="16"/>
  <c r="D22" i="16"/>
  <c r="A22" i="16"/>
  <c r="M21" i="16"/>
  <c r="K21" i="16"/>
  <c r="I21" i="16"/>
  <c r="F21" i="16"/>
  <c r="D21" i="16"/>
  <c r="A21" i="16"/>
  <c r="M20" i="16"/>
  <c r="K20" i="16"/>
  <c r="I20" i="16"/>
  <c r="F20" i="16"/>
  <c r="D20" i="16"/>
  <c r="A20" i="16"/>
  <c r="M19" i="16"/>
  <c r="K19" i="16"/>
  <c r="I19" i="16"/>
  <c r="F19" i="16"/>
  <c r="D19" i="16"/>
  <c r="A19" i="16"/>
  <c r="M18" i="16"/>
  <c r="K18" i="16"/>
  <c r="I18" i="16"/>
  <c r="F18" i="16"/>
  <c r="D18" i="16"/>
  <c r="A18" i="16"/>
  <c r="M17" i="16"/>
  <c r="K17" i="16"/>
  <c r="I17" i="16"/>
  <c r="F17" i="16"/>
  <c r="D17" i="16"/>
  <c r="A17" i="16"/>
  <c r="M16" i="16"/>
  <c r="K16" i="16"/>
  <c r="I16" i="16"/>
  <c r="F16" i="16"/>
  <c r="D16" i="16"/>
  <c r="A16" i="16"/>
  <c r="M15" i="16"/>
  <c r="K15" i="16"/>
  <c r="I15" i="16"/>
  <c r="F15" i="16"/>
  <c r="D15" i="16"/>
  <c r="A15" i="16"/>
  <c r="M14" i="16"/>
  <c r="K14" i="16"/>
  <c r="I14" i="16"/>
  <c r="F14" i="16"/>
  <c r="D14" i="16"/>
  <c r="A14" i="16"/>
  <c r="M13" i="16"/>
  <c r="K13" i="16"/>
  <c r="I13" i="16"/>
  <c r="F13" i="16"/>
  <c r="D13" i="16"/>
  <c r="A13" i="16"/>
  <c r="M12" i="16"/>
  <c r="K12" i="16"/>
  <c r="I12" i="16"/>
  <c r="F12" i="16"/>
  <c r="D12" i="16"/>
  <c r="A12" i="16"/>
  <c r="M11" i="16"/>
  <c r="K11" i="16"/>
  <c r="I11" i="16"/>
  <c r="F11" i="16"/>
  <c r="D11" i="16"/>
  <c r="A11" i="16"/>
  <c r="M10" i="16"/>
  <c r="K10" i="16"/>
  <c r="I10" i="16"/>
  <c r="F10" i="16"/>
  <c r="D10" i="16"/>
  <c r="A10" i="16"/>
  <c r="M9" i="16"/>
  <c r="K9" i="16"/>
  <c r="I9" i="16"/>
  <c r="F9" i="16"/>
  <c r="D9" i="16"/>
  <c r="A9" i="16"/>
  <c r="M8" i="16"/>
  <c r="K8" i="16"/>
  <c r="I8" i="16"/>
  <c r="F8" i="16"/>
  <c r="D8" i="16"/>
  <c r="A8" i="16"/>
  <c r="M7" i="16"/>
  <c r="K7" i="16"/>
  <c r="I7" i="16"/>
  <c r="F7" i="16"/>
  <c r="D7" i="16"/>
  <c r="A7" i="16"/>
  <c r="M6" i="16"/>
  <c r="K6" i="16"/>
  <c r="I6" i="16"/>
  <c r="F6" i="16"/>
  <c r="D6" i="16"/>
  <c r="A6" i="16"/>
  <c r="M5" i="16"/>
  <c r="K5" i="16"/>
  <c r="I5" i="16"/>
  <c r="F5" i="16"/>
  <c r="D5" i="16"/>
  <c r="A5" i="16"/>
  <c r="M4" i="16"/>
  <c r="K4" i="16"/>
  <c r="I4" i="16"/>
  <c r="F4" i="16"/>
  <c r="D4" i="16"/>
  <c r="A4" i="16"/>
  <c r="M3" i="16"/>
  <c r="K3" i="16"/>
  <c r="I3" i="16"/>
  <c r="F3" i="16"/>
  <c r="D3" i="16"/>
  <c r="A3" i="16"/>
  <c r="M2" i="16"/>
  <c r="K2" i="16"/>
  <c r="I2" i="16"/>
  <c r="F2" i="16"/>
  <c r="D2" i="16"/>
  <c r="A2" i="16"/>
</calcChain>
</file>

<file path=xl/sharedStrings.xml><?xml version="1.0" encoding="utf-8"?>
<sst xmlns="http://schemas.openxmlformats.org/spreadsheetml/2006/main" count="2615" uniqueCount="521">
  <si>
    <t>退職手当引当金</t>
  </si>
  <si>
    <t>立木竹</t>
  </si>
  <si>
    <t>損失補償等引当金</t>
  </si>
  <si>
    <t>賞与等引当金</t>
  </si>
  <si>
    <t>航空機</t>
  </si>
  <si>
    <t>ソフトウェア</t>
  </si>
  <si>
    <t>船舶</t>
  </si>
  <si>
    <t>船舶減価償却累計額</t>
  </si>
  <si>
    <t>浮標等</t>
  </si>
  <si>
    <t>浮標等減価償却累計額</t>
  </si>
  <si>
    <t>航空機減価償却累計額</t>
  </si>
  <si>
    <t>その他</t>
  </si>
  <si>
    <t>物品</t>
  </si>
  <si>
    <t>物品減価償却累計額</t>
  </si>
  <si>
    <t>投資及び出資金</t>
  </si>
  <si>
    <t>有価証券</t>
  </si>
  <si>
    <t>出資金</t>
  </si>
  <si>
    <t>投資損失引当金</t>
  </si>
  <si>
    <t>長期延滞債権</t>
  </si>
  <si>
    <t>長期貸付金</t>
  </si>
  <si>
    <t>基金</t>
  </si>
  <si>
    <t>現金預金</t>
  </si>
  <si>
    <t>未収金</t>
  </si>
  <si>
    <t>短期貸付金</t>
  </si>
  <si>
    <t>財政調整基金</t>
  </si>
  <si>
    <t>棚卸資産</t>
  </si>
  <si>
    <t>地方債</t>
  </si>
  <si>
    <t>長期未払金</t>
  </si>
  <si>
    <t>１年内償還予定地方債</t>
  </si>
  <si>
    <t>未払金</t>
  </si>
  <si>
    <t>未払費用</t>
  </si>
  <si>
    <t>預り金</t>
  </si>
  <si>
    <t>職員給与費</t>
  </si>
  <si>
    <t>賞与等引当金繰入額</t>
  </si>
  <si>
    <t>退職手当引当金繰入額</t>
  </si>
  <si>
    <t>物件費</t>
  </si>
  <si>
    <t>維持補修費</t>
  </si>
  <si>
    <t>減価償却費</t>
  </si>
  <si>
    <t>支払利息</t>
  </si>
  <si>
    <t>徴収不能引当金繰入額</t>
  </si>
  <si>
    <t>補助金等</t>
  </si>
  <si>
    <t>使用料及び手数料</t>
  </si>
  <si>
    <t>災害復旧事業費</t>
  </si>
  <si>
    <t>資産除売却損</t>
  </si>
  <si>
    <t>投資損失引当金繰入額</t>
  </si>
  <si>
    <t>損失補償等引当金繰入額</t>
  </si>
  <si>
    <t>資産売却益</t>
  </si>
  <si>
    <t>物件費等支出</t>
  </si>
  <si>
    <t>支払利息支出</t>
  </si>
  <si>
    <t>補助金等支出</t>
  </si>
  <si>
    <t>税収等収入</t>
  </si>
  <si>
    <t>災害復旧事業費支出</t>
  </si>
  <si>
    <t>臨時収入</t>
  </si>
  <si>
    <t>公共施設等整備費支出</t>
  </si>
  <si>
    <t>基金積立金支出</t>
  </si>
  <si>
    <t>投資及び出資金支出</t>
  </si>
  <si>
    <t>貸付金支出</t>
  </si>
  <si>
    <t>基金取崩収入</t>
  </si>
  <si>
    <t>貸付金元金回収収入</t>
  </si>
  <si>
    <t>資産売却収入</t>
  </si>
  <si>
    <t>地方債償還支出</t>
  </si>
  <si>
    <t>本年度歳計外現金増減額</t>
  </si>
  <si>
    <t>税収等</t>
  </si>
  <si>
    <t>国県等補助金</t>
  </si>
  <si>
    <t>資産評価差額</t>
  </si>
  <si>
    <t>無償所管換等</t>
  </si>
  <si>
    <t>CF</t>
  </si>
  <si>
    <t>NW</t>
  </si>
  <si>
    <t>PL</t>
  </si>
  <si>
    <t>その他の収入（業務収入）</t>
  </si>
  <si>
    <t>その他（経常収益）</t>
  </si>
  <si>
    <t>BS</t>
  </si>
  <si>
    <t>その他（その他の業務費用）</t>
  </si>
  <si>
    <t>その他の支出（業務費用支出）</t>
  </si>
  <si>
    <t>その他（移転費用）</t>
  </si>
  <si>
    <t>その他の支出（移転費用支出）</t>
  </si>
  <si>
    <t>その他（無形固定資産）</t>
  </si>
  <si>
    <t>その他（臨時損失）</t>
  </si>
  <si>
    <t>土地（インフラ資産）</t>
  </si>
  <si>
    <t>建物（インフラ資産）</t>
  </si>
  <si>
    <t>徴収不能引当金（流動資産）</t>
  </si>
  <si>
    <t>工作物（事業用資産）</t>
  </si>
  <si>
    <t>徴収不能引当金（固定資産）</t>
  </si>
  <si>
    <t>建物減価償却累計額（インフラ資産）</t>
  </si>
  <si>
    <t>工作物（インフラ資産）</t>
  </si>
  <si>
    <t>建物（事業用資産）</t>
  </si>
  <si>
    <t>工作物減価償却累計額（事業用資産）</t>
  </si>
  <si>
    <t>土地（事業用資産）</t>
  </si>
  <si>
    <t>減債基金（流動資産）</t>
  </si>
  <si>
    <t>その他（基金）</t>
  </si>
  <si>
    <t>工作物減価償却累計額（インフラ資産）</t>
  </si>
  <si>
    <t>建物減価償却累計額（事業用資産）</t>
  </si>
  <si>
    <t>借方帳票名</t>
  </si>
  <si>
    <t>借方項目名</t>
  </si>
  <si>
    <t>貸方帳票名</t>
  </si>
  <si>
    <t>貸方項目名</t>
  </si>
  <si>
    <t>資金収支計算書</t>
  </si>
  <si>
    <t>純資産変動計算書</t>
  </si>
  <si>
    <t>行政コスト計算書</t>
  </si>
  <si>
    <t>貸借対照表</t>
  </si>
  <si>
    <t>減債基金（固定資産）</t>
  </si>
  <si>
    <t>他会計への繰出支出</t>
  </si>
  <si>
    <t>その他（流動負債）</t>
  </si>
  <si>
    <t>その他の収入（財務活動収入）</t>
  </si>
  <si>
    <t>その他（事業用資産）</t>
  </si>
  <si>
    <t>建設仮勘定（事業用資産）</t>
  </si>
  <si>
    <t>その他（インフラ資産）</t>
  </si>
  <si>
    <t>建設仮勘定（インフラ資産）</t>
  </si>
  <si>
    <t>その他（固定負債）</t>
  </si>
  <si>
    <t>その他の収入（投資活動収入）</t>
  </si>
  <si>
    <t>その他（投資及び出資金）</t>
  </si>
  <si>
    <t>その他減価償却累計額（事業用資産）</t>
  </si>
  <si>
    <t>その他減価償却累計額（インフラ資産）</t>
  </si>
  <si>
    <t>他会計への繰出金</t>
  </si>
  <si>
    <t>その他の支出（財務活動支出）</t>
  </si>
  <si>
    <t>その他（臨時利益）</t>
  </si>
  <si>
    <t>科目振替cd</t>
  </si>
  <si>
    <t>英cd</t>
  </si>
  <si>
    <t>重複削除用　cd</t>
  </si>
  <si>
    <t>修正科目振替cd</t>
  </si>
  <si>
    <t>英cd_貸方科目名</t>
  </si>
  <si>
    <t>英cd_借方科目名</t>
  </si>
  <si>
    <t>③投資及び出資金の明細</t>
  </si>
  <si>
    <t>市場価格のあるもの</t>
  </si>
  <si>
    <t>銘柄名</t>
  </si>
  <si>
    <t xml:space="preserve">
株数・口数など
（A）</t>
  </si>
  <si>
    <t xml:space="preserve">
時価単価
（B）</t>
  </si>
  <si>
    <t>貸借対照表計上額
（A）×（B)
（C)</t>
  </si>
  <si>
    <t xml:space="preserve">
取得単価
（D)</t>
  </si>
  <si>
    <t>取得原価
（A）×（D)
（E)</t>
  </si>
  <si>
    <t>評価差額
（C）－（E)
（F)</t>
  </si>
  <si>
    <t>（参考）財産に関する
調書記載額</t>
  </si>
  <si>
    <t>合計</t>
  </si>
  <si>
    <t>市場価格のないもののうち連結対象団体（会計）に対するもの</t>
  </si>
  <si>
    <t>相手先名</t>
  </si>
  <si>
    <t>出資金額
（貸借対照表計上額）
（A)</t>
  </si>
  <si>
    <t xml:space="preserve">
資産
（B)</t>
  </si>
  <si>
    <t xml:space="preserve">
負債
（C)</t>
  </si>
  <si>
    <t>純資産額
（B）－（C)
（D)</t>
  </si>
  <si>
    <t xml:space="preserve">
資本金
（E)</t>
  </si>
  <si>
    <t>出資割合（％）
（A）/（E)
（F)</t>
  </si>
  <si>
    <t>実質価額
（D)×（F)
（G)</t>
  </si>
  <si>
    <t>投資損失引当金
計上額
（H)</t>
  </si>
  <si>
    <t>市場価格のないもののうち連結対象団体（会計）以外に対するもの</t>
  </si>
  <si>
    <t xml:space="preserve">
出資金額
（A)</t>
  </si>
  <si>
    <t xml:space="preserve">
強制評価減
（H)</t>
  </si>
  <si>
    <t>貸借対照表計上額
（Ａ）－（Ｈ）
（Ｉ）</t>
  </si>
  <si>
    <t>④基金の明細</t>
  </si>
  <si>
    <t>種類</t>
  </si>
  <si>
    <t>土地</t>
  </si>
  <si>
    <t>(参考)財産に関する
調書記載額</t>
  </si>
  <si>
    <t>⑤貸付金の明細</t>
  </si>
  <si>
    <t>相手先名または種別</t>
  </si>
  <si>
    <t>（参考）
貸付金計</t>
  </si>
  <si>
    <t>貸借対照表計上額</t>
  </si>
  <si>
    <t>徴収不能引当金
計上額</t>
  </si>
  <si>
    <t>地方公営事業</t>
  </si>
  <si>
    <t>一部事務組合・広域連合</t>
  </si>
  <si>
    <t>地方独立行政法人</t>
  </si>
  <si>
    <t>地方三公社</t>
  </si>
  <si>
    <t>第三セクター等</t>
  </si>
  <si>
    <t>その他の貸付金</t>
  </si>
  <si>
    <t>⑥長期延滞債権の明細</t>
  </si>
  <si>
    <t>⑦未収金の明細</t>
  </si>
  <si>
    <t>徴収不能引当金計上額</t>
  </si>
  <si>
    <t>【貸付金】</t>
  </si>
  <si>
    <t>小計</t>
  </si>
  <si>
    <t>【未収金】</t>
  </si>
  <si>
    <t>税等未収金</t>
  </si>
  <si>
    <t>その他の未収金</t>
  </si>
  <si>
    <t>（２）負債項目の明細</t>
  </si>
  <si>
    <t>①地方債（借入先別）の明細</t>
  </si>
  <si>
    <t>地方債残高</t>
  </si>
  <si>
    <t>政府資金</t>
  </si>
  <si>
    <t>地方公共団体
金融機構</t>
  </si>
  <si>
    <t>市中銀行</t>
  </si>
  <si>
    <t>その他の
金融機関</t>
  </si>
  <si>
    <t>市場公募債</t>
  </si>
  <si>
    <t>うち共同発行債</t>
  </si>
  <si>
    <t>うち住民公募債</t>
  </si>
  <si>
    <t>【通常分】</t>
  </si>
  <si>
    <t>　　一般公共事業</t>
  </si>
  <si>
    <t>　　公営住宅建設</t>
  </si>
  <si>
    <t>　　災害復旧</t>
  </si>
  <si>
    <t>　　教育・福祉施設</t>
  </si>
  <si>
    <t>　　一般単独事業</t>
  </si>
  <si>
    <t>　　その他</t>
  </si>
  <si>
    <t>【特別分】</t>
  </si>
  <si>
    <t>　　臨時財政対策債</t>
  </si>
  <si>
    <t>②地方債（利率別）の明細</t>
  </si>
  <si>
    <t>1.5％以下</t>
  </si>
  <si>
    <t>1.5％超
2.0％以下</t>
  </si>
  <si>
    <t>2.0％超
2.5％以下</t>
  </si>
  <si>
    <t>2.5％超
3.0％以下</t>
  </si>
  <si>
    <t>3.0％超
3.5％以下</t>
  </si>
  <si>
    <t>3.5％超
4.0％以下</t>
  </si>
  <si>
    <t>4.0％超</t>
  </si>
  <si>
    <t>（参考）
加重平均
利率</t>
  </si>
  <si>
    <t>③地方債（返済期間別）の明細</t>
  </si>
  <si>
    <t>１年以内</t>
  </si>
  <si>
    <t>１年超
２年以内</t>
  </si>
  <si>
    <t>２年超
３年以内</t>
  </si>
  <si>
    <t>３年超
４年以内</t>
  </si>
  <si>
    <t>４年超
５年以内</t>
  </si>
  <si>
    <t>５年超
10年以内</t>
  </si>
  <si>
    <t>10年超
15年以内</t>
  </si>
  <si>
    <t>15年超
20年以内</t>
  </si>
  <si>
    <t>20年超</t>
  </si>
  <si>
    <t>④特定の契約条項が付された地方債の概要</t>
  </si>
  <si>
    <t>特定の契約条項が
付された地方債残高</t>
  </si>
  <si>
    <t>契約条項の概要</t>
  </si>
  <si>
    <t>⑤引当金の明細</t>
  </si>
  <si>
    <t>区分</t>
  </si>
  <si>
    <t>前年度末残高</t>
  </si>
  <si>
    <t>本年度増加額</t>
  </si>
  <si>
    <t>本年度減少額</t>
  </si>
  <si>
    <t>本年度末残高</t>
  </si>
  <si>
    <t>目的使用</t>
  </si>
  <si>
    <t>２．行政コスト計算書の内容に関する明細</t>
  </si>
  <si>
    <t>（１）補助金等の明細</t>
  </si>
  <si>
    <t>名称</t>
  </si>
  <si>
    <t>相手先</t>
  </si>
  <si>
    <t>金額</t>
  </si>
  <si>
    <t>支出目的</t>
  </si>
  <si>
    <t>他団体への公共施設等整備補助金等
(所有外資産分)</t>
  </si>
  <si>
    <t>計</t>
  </si>
  <si>
    <t>その他の補助金等</t>
  </si>
  <si>
    <t>３．純資産変動計算書の内容に関する明細</t>
  </si>
  <si>
    <t>（１）財源の明細</t>
  </si>
  <si>
    <t>会計</t>
  </si>
  <si>
    <t>財源の内容</t>
  </si>
  <si>
    <t>地方税</t>
  </si>
  <si>
    <t>地方譲与税</t>
  </si>
  <si>
    <t>資本的
補助金</t>
  </si>
  <si>
    <t>国庫支出金</t>
  </si>
  <si>
    <t>都道府県等支出金</t>
  </si>
  <si>
    <t>経常的
補助金</t>
  </si>
  <si>
    <t>（２）財源情報の明細</t>
  </si>
  <si>
    <t>内訳</t>
  </si>
  <si>
    <t>純行政コスト</t>
  </si>
  <si>
    <t>有形固定資産等の増加</t>
  </si>
  <si>
    <t>貸付金・基金等の増加</t>
  </si>
  <si>
    <t>４．資金収支計算書の内容に関する明細</t>
  </si>
  <si>
    <t>（１）資金の明細</t>
  </si>
  <si>
    <t>現金</t>
  </si>
  <si>
    <t>（単位：円）</t>
  </si>
  <si>
    <t>地方消費税清算金</t>
  </si>
  <si>
    <t>利子割交付金</t>
  </si>
  <si>
    <t>配当割交付金</t>
  </si>
  <si>
    <t>株式等譲渡所得割交付金</t>
  </si>
  <si>
    <t>地方消費税交付金</t>
  </si>
  <si>
    <t>たばこ税</t>
  </si>
  <si>
    <t>都交付金,道交付金,府交付金,県交付金</t>
  </si>
  <si>
    <t>ゴルフ場利用税交付金</t>
  </si>
  <si>
    <t>軽油引取税交付金</t>
  </si>
  <si>
    <t>国有提供施設等所在市町村助成交付金</t>
  </si>
  <si>
    <t>地方特例交付金</t>
  </si>
  <si>
    <t>地方交付税</t>
  </si>
  <si>
    <t>交通安全対策特別交付金</t>
  </si>
  <si>
    <t>分担金及び負担金</t>
  </si>
  <si>
    <t>寄付金,寄附金</t>
  </si>
  <si>
    <t>繰入金</t>
  </si>
  <si>
    <t>国民健康保険料</t>
  </si>
  <si>
    <t>国民健康保険税</t>
  </si>
  <si>
    <t>介護保険料</t>
  </si>
  <si>
    <t>療養給付費等交付金</t>
  </si>
  <si>
    <t>連合会支出金</t>
  </si>
  <si>
    <t>共同事業交付金</t>
  </si>
  <si>
    <t>支払基金交付金</t>
  </si>
  <si>
    <t>一部負担金（国民健康保険事業）</t>
  </si>
  <si>
    <t>臨時的
補助金</t>
  </si>
  <si>
    <t>うち1年内
償還予定</t>
  </si>
  <si>
    <t>BS_地方債</t>
  </si>
  <si>
    <t>個別計上を除き原則計上なし</t>
  </si>
  <si>
    <t>BS_１年内償還予定地方債</t>
  </si>
  <si>
    <t>　　減税補填債</t>
  </si>
  <si>
    <r>
      <t xml:space="preserve">計上根拠
</t>
    </r>
    <r>
      <rPr>
        <sz val="8"/>
        <color theme="1"/>
        <rFont val="ＭＳ Ｐゴシック"/>
        <family val="2"/>
        <charset val="128"/>
        <scheme val="minor"/>
      </rPr>
      <t>総務省「財務書類作成要領」より
該当箇所を記載</t>
    </r>
  </si>
  <si>
    <t>説明</t>
  </si>
  <si>
    <t>27頁、183段</t>
  </si>
  <si>
    <t>非資金仕訳fg</t>
  </si>
  <si>
    <t>長期貸付金から短期貸付金への振替</t>
  </si>
  <si>
    <t>前年度から決算年度にかけての計上基準見直し（収入未済額分を残高から控除）残高調整</t>
  </si>
  <si>
    <t>損失補償引当金の計上（繰入）</t>
  </si>
  <si>
    <t>損失補償引当金の取崩</t>
  </si>
  <si>
    <t>退職手当組合に加入していない団体で、決算年度中に退職手当が支払われた場合の整理仕訳</t>
  </si>
  <si>
    <t>退職手当引当金の計上（繰入）</t>
  </si>
  <si>
    <t>退職手当引当金の取崩</t>
  </si>
  <si>
    <t>現年度調定収入未済額の計上</t>
  </si>
  <si>
    <t>評価による基金の増加</t>
  </si>
  <si>
    <t>評価による基金の減少</t>
  </si>
  <si>
    <t>歳出・歳入によらない基金の増加</t>
  </si>
  <si>
    <t>歳出・歳入によらない基金の減少</t>
  </si>
  <si>
    <t>債務負担行為による固定資産の取得（うち、翌年度償還予定分）</t>
  </si>
  <si>
    <t>長期未払金から未払金への振替</t>
  </si>
  <si>
    <t>長期未払金から未払費用への振替</t>
  </si>
  <si>
    <t>債務負担行為によるサービスの提供</t>
  </si>
  <si>
    <t>債務負担行為による決算年度中の固定資産増加</t>
  </si>
  <si>
    <t>リース契約による決算年度中の固定資産増加</t>
  </si>
  <si>
    <t>固定資産売却収入調定額のうち現年度調定収入未済額</t>
  </si>
  <si>
    <t>款：災害復旧費に属する工事請負費のうち、原状回復に要した分</t>
  </si>
  <si>
    <t>無償譲渡もしくは調査判明等による減価償却累計額の修正</t>
  </si>
  <si>
    <t>償却資産の売却・除却時に発生する減価償却累計額の修正</t>
  </si>
  <si>
    <t>減債基金の振替</t>
  </si>
  <si>
    <t>-</t>
  </si>
  <si>
    <t>固定負債から流動負債への振替</t>
  </si>
  <si>
    <t>当年度発生不納欠損仕訳</t>
  </si>
  <si>
    <t>前年度計上賞与引当金の支払い（BS_賞与引当金の減少）</t>
  </si>
  <si>
    <t>決算年度賞与引当金の計上</t>
  </si>
  <si>
    <t>退職手当引当金の戻入</t>
  </si>
  <si>
    <t>未収金から長期延滞債権への振替</t>
  </si>
  <si>
    <t>別表７非資金仕訳例　別表７－１整理仕訳No.8　70頁</t>
  </si>
  <si>
    <t>別表７非資金仕訳例　別表７－１整理仕訳No.2　69頁</t>
  </si>
  <si>
    <t>別表７非資金仕訳例　別表７－１整理仕訳No.4　69頁</t>
  </si>
  <si>
    <t>別表７非資金仕訳例　別表７－５歳入歳出データに含まれない非資金仕訳No.38　73頁</t>
  </si>
  <si>
    <t>別表７非資金仕訳例　別表７－５歳入歳出データに含まれない非資金仕訳No.18・19　73頁</t>
  </si>
  <si>
    <t>別表７非資金仕訳例　別表７－５歳入歳出データに含まれない非資金仕訳No.22　73頁</t>
  </si>
  <si>
    <t>固定資産の無償所管換払出・寄付払出</t>
  </si>
  <si>
    <t>別表７非資金仕訳例　別表７－２未収・未払の仕訳No.13　71頁</t>
  </si>
  <si>
    <t>別表７非資金仕訳例　別表７－２未収・未払の仕訳No.13　71頁　※参考</t>
  </si>
  <si>
    <t>別表７非資金仕訳例　別表７－５歳入歳出データに含まれない非資金仕訳No.21　73頁</t>
  </si>
  <si>
    <t>別表７非資金仕訳例　別表７－５歳入歳出データに含まれない非資金仕訳No.21　73頁　※参考</t>
  </si>
  <si>
    <t>別表７非資金仕訳例　別表７－５歳入歳出データに含まれない非資金仕訳No.22　73頁　※参考</t>
  </si>
  <si>
    <t>別表７非資金仕訳例　別表７－１整理仕訳No.36　73頁</t>
  </si>
  <si>
    <t>別表７非資金仕訳例　別表７－２未収・未払の仕訳No.12　71頁</t>
  </si>
  <si>
    <t>別表７非資金仕訳例　別表７－５歳入歳出データに含まれない非資金仕訳No.37　73頁</t>
  </si>
  <si>
    <t>別表７非資金仕訳例　別表７－５歳入歳出データに含まれない非資金仕訳No.35　73頁</t>
  </si>
  <si>
    <t>別表７非資金仕訳例　別表７－５歳入歳出データに含まれない非資金仕訳No.34　73頁</t>
  </si>
  <si>
    <t>別表７非資金仕訳例　別表７－１整理仕訳No.6　69頁</t>
  </si>
  <si>
    <t>別表７非資金仕訳例　別表７－５歳入歳出データに含まれない非資金仕訳No.33　73頁</t>
  </si>
  <si>
    <t>別表７非資金仕訳例　別表７－１整理仕訳No.7　69頁</t>
  </si>
  <si>
    <t>別表７非資金仕訳例　別表７－５歳入歳出データに含まれない非資金仕訳No.32　73頁</t>
  </si>
  <si>
    <t>別表７非資金仕訳例　別表７－５歳入歳出データに含まれない非資金仕訳No.31　73頁※参考</t>
  </si>
  <si>
    <t>別表７非資金仕訳例　別表７－５歳入歳出データに含まれない非資金仕訳No.25　73頁※参考</t>
  </si>
  <si>
    <t>別表７非資金仕訳例　別表７－５歳入歳出データに含まれない非資金仕訳No.26　73頁※参考</t>
  </si>
  <si>
    <t>別表７非資金仕訳例　別表７－５歳入歳出データに含まれない非資金仕訳No.35　73頁※参考</t>
  </si>
  <si>
    <t>別表７非資金仕訳例　別表７－１整理仕訳No.36　73頁※参考</t>
  </si>
  <si>
    <t>別表７非資金仕訳例　別表７－５歳入歳出データに含まれない非資金仕訳No.20　73頁※参考</t>
  </si>
  <si>
    <t>別表７非資金仕訳例　別表７－３未収金に関する不納欠損の仕訳No.14　14頁</t>
  </si>
  <si>
    <t>別表７非資金仕訳例　別表７－３未収金に関する不納欠損の仕訳No.14　14頁※参考</t>
  </si>
  <si>
    <t>別表７非資金仕訳例　別表７－３未収金に関する不納欠損の仕訳No.15　14頁</t>
  </si>
  <si>
    <t>徴収不能引当金を計上していない業務上行っているもの以外の債権に係る不納欠損</t>
  </si>
  <si>
    <t>徴収不能引当金を計上していない業務上行っている債権に係る不納欠損</t>
  </si>
  <si>
    <t>別表７非資金仕訳例　別表７－３未収金に関する不納欠損の仕訳No.15　14頁※参考</t>
  </si>
  <si>
    <t>別表７非資金仕訳例　別表７－５歳入歳出データに含まれない非資金仕訳No.30　73頁</t>
  </si>
  <si>
    <t>徴収不能引当金の計上</t>
  </si>
  <si>
    <t>別表７非資金仕訳例　別表７－５歳入歳出データに含まれない非資金仕訳No.31　73頁</t>
  </si>
  <si>
    <t>徴収不能引当金の取崩し</t>
  </si>
  <si>
    <t>投資損失引当金の計上</t>
  </si>
  <si>
    <t>投資損失引当金の取崩し</t>
  </si>
  <si>
    <t>別表７非資金仕訳例　別表７－５歳入歳出データに含まれない非資金仕訳No.29　73頁※参考</t>
  </si>
  <si>
    <t>別表７非資金仕訳例　別表７－５歳入歳出データに含まれない非資金仕訳No.27　73頁</t>
  </si>
  <si>
    <t>別表７非資金仕訳例　別表７－５歳入歳出データに含まれない非資金仕訳No.28　73頁</t>
  </si>
  <si>
    <t>別表７非資金仕訳例　別表７－５歳入歳出データに含まれない非資金仕訳No.29　73頁</t>
  </si>
  <si>
    <t>市場価格のない投資及び出資金（連結対象団体及び会計に対するもの）の回収不能※投資損失引当金を計上している投資その他の資産の場合</t>
  </si>
  <si>
    <t>市場価格のない投資及び出資金（連結対象団体及び会計に対するもの）の回収不能※投資損失引当金を計上していない投資その他の資産の場合</t>
  </si>
  <si>
    <t>投資及び出資金の回収不能</t>
  </si>
  <si>
    <t>通常の決算で処理されない長期延滞債権に係る調整仕訳</t>
  </si>
  <si>
    <t>総務省「Q&amp;Aの追加」その他１．Q&amp;Aの変更について　問番号9</t>
  </si>
  <si>
    <t>退職手当組合積立金残高が退職手当債務を上回った場合の整理仕訳（超過分をBS_その他（基金）に計上）
「退職手当組合に加入している地方公共団体が計上すべき退職手当引当金の額は、当該地方公共団体の退職手当債務から、組合への加入時以降の負担金の累計額から既に職員に対し退職手当として支給された額の総額を控除した額に組合における積立金の額の運用益のうち当該地方公共団体へ按分される額を控除した額とします。」</t>
  </si>
  <si>
    <t>退職手当組合積立金残高が退職手当債務を上回っているものの、前年度決算より超過額が減少した場合の整理仕訳（コストの発生及び資産（基金）の取り崩し）
「退職手当組合に加入している地方公共団体が計上すべき退職手当引当金の額は、当該地方公共団体の退職手当債務から、組合への加入時以降の負担金の累計額から既に職員に対し退職手当として支給された額の総額を控除した額に組合における積立金の額の運用益のうち当該地方公共団体へ按分される額を控除した額とします。」</t>
  </si>
  <si>
    <t>印刷</t>
  </si>
  <si>
    <t>合計
(貸借対照表計上額)</t>
  </si>
  <si>
    <t>フィルター列</t>
  </si>
  <si>
    <t>環境性能割交付金</t>
  </si>
  <si>
    <t>法人事業税交付金</t>
  </si>
  <si>
    <t>【様式第１号】</t>
  </si>
  <si>
    <t>一般会計等 貸借対照表</t>
  </si>
  <si>
    <t>(単位：円）</t>
  </si>
  <si>
    <t>科目</t>
  </si>
  <si>
    <t>【資産の部】</t>
  </si>
  <si>
    <t>【負債の部】</t>
  </si>
  <si>
    <t>固定資産</t>
  </si>
  <si>
    <t>固定負債</t>
  </si>
  <si>
    <t>有形固定資産</t>
  </si>
  <si>
    <t>事業用資産</t>
  </si>
  <si>
    <t>建物</t>
  </si>
  <si>
    <t>建物減価償却累計額</t>
  </si>
  <si>
    <t>流動負債</t>
  </si>
  <si>
    <t>工作物</t>
  </si>
  <si>
    <t>1年内償還予定地方債</t>
  </si>
  <si>
    <t>工作物減価償却累計額</t>
  </si>
  <si>
    <t>前受金</t>
  </si>
  <si>
    <t>前受収益</t>
  </si>
  <si>
    <t>負債合計</t>
  </si>
  <si>
    <t>【純資産の部】</t>
  </si>
  <si>
    <t>建設仮勘定</t>
  </si>
  <si>
    <t>固定資産等形成分</t>
  </si>
  <si>
    <t>インフラ資産</t>
  </si>
  <si>
    <t>余剰分（不足分）</t>
  </si>
  <si>
    <t>無形固定資産</t>
  </si>
  <si>
    <t>投資その他の資産</t>
  </si>
  <si>
    <t>減債基金</t>
  </si>
  <si>
    <t>徴収不能引当金</t>
  </si>
  <si>
    <t>流動資産</t>
  </si>
  <si>
    <t>純資産合計</t>
  </si>
  <si>
    <t>資産合計</t>
  </si>
  <si>
    <t>負債及び純資産合計</t>
  </si>
  <si>
    <t>【様式第２号】</t>
  </si>
  <si>
    <t>一般会計等　行政コスト計算書</t>
  </si>
  <si>
    <t>経常費用</t>
  </si>
  <si>
    <t>業務費用</t>
  </si>
  <si>
    <t>人件費</t>
  </si>
  <si>
    <t>物件費等</t>
  </si>
  <si>
    <t>移転費用</t>
  </si>
  <si>
    <t>社会保障給付</t>
  </si>
  <si>
    <t>経常収益</t>
  </si>
  <si>
    <t>純経常行政コスト</t>
  </si>
  <si>
    <t>臨時損失</t>
  </si>
  <si>
    <t>臨時利益</t>
  </si>
  <si>
    <t>【様式第３号】</t>
  </si>
  <si>
    <t>一般会計等　純資産変動計算書</t>
  </si>
  <si>
    <t>固定資産
等形成分</t>
  </si>
  <si>
    <t>余剰分
（不足分）</t>
  </si>
  <si>
    <t>前年度末純資産残高</t>
  </si>
  <si>
    <t>純行政コスト（△）</t>
  </si>
  <si>
    <t>財源</t>
  </si>
  <si>
    <t>本年度差額</t>
  </si>
  <si>
    <t>固定資産等の変動（内部変動）</t>
  </si>
  <si>
    <t>有形固定資産等の減少</t>
  </si>
  <si>
    <t>貸付金・基金等の減少</t>
  </si>
  <si>
    <t>本年度純資産変動額</t>
  </si>
  <si>
    <t>本年度末純資産残高</t>
  </si>
  <si>
    <t>【様式第４号】</t>
  </si>
  <si>
    <t>一般会計等　資金収支計算書</t>
  </si>
  <si>
    <t>【業務活動収支】</t>
  </si>
  <si>
    <t>業務支出</t>
  </si>
  <si>
    <t>業務費用支出</t>
  </si>
  <si>
    <t>人件費支出</t>
  </si>
  <si>
    <t>その他の支出</t>
  </si>
  <si>
    <t>移転費用支出</t>
  </si>
  <si>
    <t>社会保障給付支出</t>
  </si>
  <si>
    <t>業務収入</t>
  </si>
  <si>
    <t>国県等補助金収入</t>
  </si>
  <si>
    <t>使用料及び手数料収入</t>
  </si>
  <si>
    <t>その他の収入</t>
  </si>
  <si>
    <t>臨時支出</t>
  </si>
  <si>
    <t>業務活動収支</t>
  </si>
  <si>
    <t>【投資活動収支】</t>
  </si>
  <si>
    <t>投資活動支出</t>
  </si>
  <si>
    <t>投資活動収入</t>
  </si>
  <si>
    <t>投資活動収支</t>
  </si>
  <si>
    <t>【財務活動収支】</t>
  </si>
  <si>
    <t>財務活動支出</t>
  </si>
  <si>
    <t>財務活動収入</t>
  </si>
  <si>
    <t>地方債発行収入</t>
  </si>
  <si>
    <t>財務活動収支</t>
  </si>
  <si>
    <t>本年度資金収支額</t>
  </si>
  <si>
    <t>前年度末資金残高</t>
  </si>
  <si>
    <t>本年度末資金残高</t>
  </si>
  <si>
    <t>前年度末歳計外現金残高</t>
  </si>
  <si>
    <t>本年度末歳計外現金残高</t>
  </si>
  <si>
    <t>本年度末現金預金残高</t>
  </si>
  <si>
    <t>その他減価償却累計額</t>
  </si>
  <si>
    <t>その他の業務費用</t>
  </si>
  <si>
    <t>一般会計等</t>
  </si>
  <si>
    <t>株券　宮原まちづくり株式会社</t>
  </si>
  <si>
    <t>氷川町まちづくり振興会</t>
  </si>
  <si>
    <t>熊本県農業信用基金協会</t>
  </si>
  <si>
    <t>熊本県信用保証協会</t>
  </si>
  <si>
    <t>熊本県い業経営安定基金協会</t>
  </si>
  <si>
    <t>熊本県農業公社</t>
  </si>
  <si>
    <t>熊本県漁業信用基金協会（現：全国漁業信用基金協会）</t>
  </si>
  <si>
    <t>熊本県中小企業振興公社（現：くまもと産業支援財団）</t>
  </si>
  <si>
    <t>熊本県栽培漁業協会（現：くまもと里海づくり協会）</t>
  </si>
  <si>
    <t>熊本県農業後継者育成基金（現：熊本県農業公社）</t>
  </si>
  <si>
    <t>熊本県林業従事者育成基金</t>
  </si>
  <si>
    <t>熊本県角膜・腎臓バンク協会（現：熊本県移植医療推進財団）</t>
  </si>
  <si>
    <t>砂防フロンティア整備推進機構</t>
  </si>
  <si>
    <t>熊本県暴力追放協議会（現：熊本県暴力追放運動推進センター）</t>
  </si>
  <si>
    <t>熊本県さわやか長寿財団</t>
  </si>
  <si>
    <t>熊本県雇用環境整備協会</t>
  </si>
  <si>
    <t>熊本開発研究センター（H17廃止）</t>
  </si>
  <si>
    <t>熊本県環境整備事業団</t>
  </si>
  <si>
    <t>地方公共団体金融機構</t>
  </si>
  <si>
    <t>合併振興基金</t>
  </si>
  <si>
    <t>地域福祉基金</t>
  </si>
  <si>
    <t>竜北物産館運営基金</t>
  </si>
  <si>
    <t>ふるさと氷川応援基金</t>
  </si>
  <si>
    <t>ふるさと振興基金</t>
  </si>
  <si>
    <t>平成28年熊本地震復興基金</t>
  </si>
  <si>
    <t>森林環境譲与税基金</t>
  </si>
  <si>
    <t>新型コロナウイルス感染症対応地方創生基金</t>
  </si>
  <si>
    <t>竜北西部学童保育所整備基金</t>
  </si>
  <si>
    <t>土地開発基金</t>
  </si>
  <si>
    <t>奨学金貸付金収入</t>
  </si>
  <si>
    <t>災害援護資金貸付金</t>
  </si>
  <si>
    <t>町民税（個人）</t>
  </si>
  <si>
    <t>町民税（法人）</t>
  </si>
  <si>
    <t>固定資産税（固定資産税）</t>
  </si>
  <si>
    <t>軽自動車税（種別割）</t>
  </si>
  <si>
    <t>老人福祉費負担金</t>
  </si>
  <si>
    <t>児童福祉費負担金</t>
  </si>
  <si>
    <t>衛生費負担金</t>
  </si>
  <si>
    <t>保健衛生使用料</t>
  </si>
  <si>
    <t>住宅使用料</t>
  </si>
  <si>
    <t>町営駐車場使用料</t>
  </si>
  <si>
    <t>道路使用料</t>
  </si>
  <si>
    <t>土木手数料</t>
  </si>
  <si>
    <t>土地建物等貸付収入</t>
  </si>
  <si>
    <t>雑入</t>
  </si>
  <si>
    <t>災害援護資金貸付金（利息）</t>
  </si>
  <si>
    <t>県営事業負担金（農林水産業費）</t>
  </si>
  <si>
    <t>企業立地促進補助金</t>
  </si>
  <si>
    <t>消防用施設整備補助金</t>
  </si>
  <si>
    <t>単県事業負担金（土木費）</t>
  </si>
  <si>
    <t>県営事業負担金</t>
  </si>
  <si>
    <t>企業の誘致及び立地を促進するための補助金</t>
  </si>
  <si>
    <t>消火栓等の施設整備のための補助金</t>
  </si>
  <si>
    <t>保育施設給付費補助金</t>
  </si>
  <si>
    <t>八代広域行政事務組合消防本部負担金</t>
  </si>
  <si>
    <t>後期高齢者広域連合市町村負担金</t>
  </si>
  <si>
    <t>多面的機能支払交付金</t>
  </si>
  <si>
    <t>八代広域行政事務組合</t>
  </si>
  <si>
    <t>熊本県後期高齢者医療広域連合</t>
  </si>
  <si>
    <t>保育所等施設整備に対する補助金</t>
  </si>
  <si>
    <t>八代広域行政事務組合の運営に係る負担金</t>
  </si>
  <si>
    <t>熊本県後期高齢者医療広域連合の運営に係る負担金</t>
  </si>
  <si>
    <t>農業施設の長寿命化に係る補助金</t>
  </si>
  <si>
    <t>(令和7年3月31日現在）</t>
  </si>
  <si>
    <t>自  令和6年4月1日</t>
  </si>
  <si>
    <t>至  令和7年3月31日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</si>
</sst>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0;&quot;△ &quot;#,##0"/>
    <numFmt numFmtId="177" formatCode="#,##0;\-#,##0;&quot;-&quot;"/>
    <numFmt numFmtId="178" formatCode="&quot;(&quot;0%&quot;)   &quot;;[Red]\-&quot;(&quot;0%&quot;)   &quot;;&quot;－    &quot;"/>
    <numFmt numFmtId="179" formatCode="&quot;(&quot;0.00%&quot;)   &quot;;[Red]\-&quot;(&quot;0.00%&quot;)   &quot;;&quot;－    &quot;"/>
    <numFmt numFmtId="180" formatCode="0.00%;[Red]\-0.00%;&quot;－&quot;"/>
    <numFmt numFmtId="181" formatCode="#,##0_);[Red]\(#,##0\)"/>
    <numFmt numFmtId="182" formatCode="0.0%"/>
  </numFmts>
  <fonts count="76" x14ac:knownFonts="1">
    <font>
      <sz val="11"/>
      <color theme="1"/>
      <name val="ＭＳ Ｐゴシック"/>
      <family val="3"/>
      <charset val="128"/>
      <scheme val="minor"/>
    </font>
    <font>
      <sz val="11"/>
      <color theme="1"/>
      <name val="ＭＳ Ｐゴシック"/>
      <family val="3"/>
      <charset val="128"/>
    </font>
    <font>
      <sz val="11"/>
      <color indexed="8"/>
      <name val="ＭＳ Ｐゴシック"/>
      <family val="3"/>
      <charset val="128"/>
    </font>
    <font>
      <sz val="11"/>
      <color theme="0"/>
      <name val="ＭＳ Ｐゴシック"/>
      <family val="3"/>
      <charset val="128"/>
    </font>
    <font>
      <sz val="11"/>
      <color indexed="9"/>
      <name val="ＭＳ Ｐゴシック"/>
      <family val="3"/>
      <charset val="128"/>
    </font>
    <font>
      <sz val="11"/>
      <color rgb="FF9C0006"/>
      <name val="ＭＳ Ｐゴシック"/>
      <family val="3"/>
      <charset val="128"/>
    </font>
    <font>
      <sz val="10"/>
      <color indexed="8"/>
      <name val="Arial"/>
      <family val="2"/>
    </font>
    <font>
      <b/>
      <sz val="11"/>
      <color rgb="FFFA7D00"/>
      <name val="ＭＳ Ｐゴシック"/>
      <family val="3"/>
      <charset val="128"/>
    </font>
    <font>
      <b/>
      <sz val="11"/>
      <color theme="0"/>
      <name val="ＭＳ Ｐゴシック"/>
      <family val="3"/>
      <charset val="128"/>
    </font>
    <font>
      <i/>
      <sz val="11"/>
      <color rgb="FF7F7F7F"/>
      <name val="ＭＳ Ｐゴシック"/>
      <family val="3"/>
      <charset val="128"/>
    </font>
    <font>
      <sz val="11"/>
      <color rgb="FF006100"/>
      <name val="ＭＳ Ｐゴシック"/>
      <family val="3"/>
      <charset val="128"/>
    </font>
    <font>
      <b/>
      <sz val="12"/>
      <name val="Arial"/>
      <family val="2"/>
    </font>
    <font>
      <b/>
      <sz val="15"/>
      <color theme="3"/>
      <name val="ＭＳ Ｐゴシック"/>
      <family val="3"/>
      <charset val="128"/>
    </font>
    <font>
      <b/>
      <sz val="13"/>
      <color theme="3"/>
      <name val="ＭＳ Ｐゴシック"/>
      <family val="3"/>
      <charset val="128"/>
    </font>
    <font>
      <b/>
      <sz val="11"/>
      <color theme="3"/>
      <name val="ＭＳ Ｐゴシック"/>
      <family val="3"/>
      <charset val="128"/>
    </font>
    <font>
      <sz val="11"/>
      <color rgb="FF3F3F76"/>
      <name val="ＭＳ Ｐゴシック"/>
      <family val="3"/>
      <charset val="128"/>
    </font>
    <font>
      <sz val="11"/>
      <color rgb="FFFA7D00"/>
      <name val="ＭＳ Ｐゴシック"/>
      <family val="3"/>
      <charset val="128"/>
    </font>
    <font>
      <sz val="11"/>
      <color rgb="FF9C6500"/>
      <name val="ＭＳ Ｐゴシック"/>
      <family val="3"/>
      <charset val="128"/>
    </font>
    <font>
      <sz val="10"/>
      <name val="Arial"/>
      <family val="2"/>
    </font>
    <font>
      <b/>
      <sz val="11"/>
      <color rgb="FF3F3F3F"/>
      <name val="ＭＳ Ｐゴシック"/>
      <family val="3"/>
      <charset val="128"/>
    </font>
    <font>
      <b/>
      <sz val="18"/>
      <color theme="3"/>
      <name val="ＭＳ Ｐゴシック"/>
      <family val="2"/>
      <scheme val="major"/>
    </font>
    <font>
      <b/>
      <sz val="11"/>
      <color theme="1"/>
      <name val="ＭＳ Ｐゴシック"/>
      <family val="3"/>
      <charset val="128"/>
    </font>
    <font>
      <sz val="11"/>
      <color rgb="FFFF000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name val="ＭＳ 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name val="ＭＳ 明朝"/>
      <family val="1"/>
      <charset val="128"/>
    </font>
    <font>
      <sz val="14"/>
      <name val="ＭＳ 明朝"/>
      <family val="1"/>
      <charset val="128"/>
    </font>
    <font>
      <sz val="10"/>
      <color theme="1"/>
      <name val="ＭＳ Ｐゴシック"/>
      <family val="3"/>
      <charset val="128"/>
      <scheme val="minor"/>
    </font>
    <font>
      <sz val="10"/>
      <color indexed="8"/>
      <name val="ＭＳ Ｐゴシック"/>
      <family val="3"/>
      <charset val="128"/>
    </font>
    <font>
      <sz val="10"/>
      <name val="ＭＳ Ｐゴシック"/>
      <family val="3"/>
      <charset val="128"/>
    </font>
    <font>
      <sz val="9"/>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4"/>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0.5"/>
      <name val="ＭＳ Ｐゴシック"/>
      <family val="3"/>
      <charset val="128"/>
    </font>
    <font>
      <sz val="11"/>
      <name val="ＭＳ Ｐゴシック"/>
      <family val="3"/>
      <charset val="128"/>
      <scheme val="minor"/>
    </font>
    <font>
      <sz val="12"/>
      <name val="ＭＳ Ｐゴシック"/>
      <family val="3"/>
      <charset val="128"/>
    </font>
    <font>
      <b/>
      <sz val="20"/>
      <name val="ＭＳ Ｐゴシック"/>
      <family val="3"/>
      <charset val="128"/>
    </font>
    <font>
      <sz val="12"/>
      <color theme="1"/>
      <name val="ＭＳ Ｐゴシック"/>
      <family val="3"/>
      <charset val="128"/>
      <scheme val="minor"/>
    </font>
    <font>
      <sz val="8"/>
      <color theme="1"/>
      <name val="ＭＳ Ｐゴシック"/>
      <family val="2"/>
      <charset val="128"/>
      <scheme val="minor"/>
    </font>
    <font>
      <sz val="12"/>
      <name val="ＭＳ ゴシック"/>
      <family val="3"/>
      <charset val="128"/>
    </font>
    <font>
      <i/>
      <sz val="11"/>
      <name val="ＭＳ Ｐゴシック"/>
      <family val="3"/>
      <charset val="128"/>
    </font>
    <font>
      <b/>
      <sz val="16"/>
      <name val="ＭＳ Ｐゴシック"/>
      <family val="3"/>
      <charset val="128"/>
    </font>
    <font>
      <b/>
      <sz val="11"/>
      <name val="ＭＳ Ｐゴシック"/>
      <family val="3"/>
      <charset val="128"/>
    </font>
    <font>
      <b/>
      <sz val="12"/>
      <name val="ＭＳ Ｐゴシック"/>
      <family val="3"/>
      <charset val="128"/>
    </font>
    <font>
      <b/>
      <sz val="9"/>
      <name val="ＭＳ Ｐゴシック"/>
      <family val="3"/>
      <charset val="128"/>
    </font>
    <font>
      <sz val="8.5"/>
      <name val="ＭＳ Ｐゴシック"/>
      <family val="3"/>
      <charset val="128"/>
    </font>
    <font>
      <b/>
      <sz val="10"/>
      <name val="ＭＳ Ｐゴシック"/>
      <family val="3"/>
      <charset val="128"/>
    </font>
    <font>
      <sz val="14"/>
      <name val="ＭＳ Ｐゴシック"/>
      <family val="3"/>
      <charset val="128"/>
    </font>
    <font>
      <i/>
      <strike/>
      <sz val="11"/>
      <name val="ＭＳ Ｐゴシック"/>
      <family val="3"/>
      <charset val="128"/>
    </font>
    <font>
      <i/>
      <sz val="10.5"/>
      <name val="ＭＳ Ｐゴシック"/>
      <family val="3"/>
      <charset val="128"/>
    </font>
    <font>
      <sz val="9.5"/>
      <name val="ＭＳ Ｐゴシック"/>
      <family val="3"/>
      <charset val="128"/>
    </font>
    <font>
      <i/>
      <sz val="8.5"/>
      <name val="ＭＳ Ｐゴシック"/>
      <family val="3"/>
      <charset val="128"/>
    </font>
    <font>
      <i/>
      <sz val="10"/>
      <name val="ＭＳ Ｐゴシック"/>
      <family val="3"/>
      <charset val="128"/>
    </font>
    <font>
      <sz val="12"/>
      <color theme="0"/>
      <name val="ＭＳ Ｐゴシック"/>
      <family val="3"/>
      <charset val="128"/>
      <scheme val="minor"/>
    </font>
    <font>
      <sz val="8"/>
      <name val="ＭＳ Ｐゴシック"/>
      <family val="3"/>
      <charset val="128"/>
    </font>
    <font>
      <i/>
      <strike/>
      <sz val="8.5"/>
      <name val="ＭＳ Ｐゴシック"/>
      <family val="3"/>
      <charset val="128"/>
    </font>
    <font>
      <sz val="12"/>
      <name val="ＭＳ Ｐゴシック"/>
      <family val="3"/>
      <charset val="128"/>
      <scheme val="minor"/>
    </font>
    <font>
      <sz val="7.5"/>
      <name val="ＭＳ Ｐゴシック"/>
      <family val="3"/>
      <charset val="128"/>
    </font>
    <font>
      <b/>
      <sz val="10"/>
      <color theme="1"/>
      <name val="ＭＳ Ｐゴシック"/>
      <family val="3"/>
      <charset val="128"/>
      <scheme val="minor"/>
    </font>
    <font>
      <sz val="16"/>
      <name val="ＭＳ Ｐゴシック"/>
      <family val="3"/>
      <charset val="128"/>
    </font>
    <font>
      <sz val="11"/>
      <color theme="1"/>
      <name val="ＭＳ Ｐゴシック"/>
      <family val="3"/>
      <charset val="128"/>
      <scheme val="minor"/>
    </font>
    <font>
      <sz val="6"/>
      <name val="ＭＳ Ｐゴシック"/>
      <family val="3"/>
      <charset val="128"/>
      <scheme val="minor"/>
    </font>
  </fonts>
  <fills count="60">
    <fill>
      <patternFill patternType="none"/>
    </fill>
    <fill>
      <patternFill patternType="gray125"/>
    </fill>
    <fill>
      <patternFill patternType="solid">
        <fgColor theme="4" tint="0.80001220740379042"/>
        <bgColor indexed="64"/>
      </patternFill>
    </fill>
    <fill>
      <patternFill patternType="solid">
        <fgColor theme="5" tint="0.80001220740379042"/>
        <bgColor indexed="64"/>
      </patternFill>
    </fill>
    <fill>
      <patternFill patternType="solid">
        <fgColor theme="6" tint="0.80001220740379042"/>
        <bgColor indexed="64"/>
      </patternFill>
    </fill>
    <fill>
      <patternFill patternType="solid">
        <fgColor theme="7" tint="0.80001220740379042"/>
        <bgColor indexed="64"/>
      </patternFill>
    </fill>
    <fill>
      <patternFill patternType="solid">
        <fgColor theme="8" tint="0.80001220740379042"/>
        <bgColor indexed="64"/>
      </patternFill>
    </fill>
    <fill>
      <patternFill patternType="solid">
        <fgColor theme="9" tint="0.80001220740379042"/>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theme="4" tint="0.40000610370189521"/>
        <bgColor indexed="64"/>
      </patternFill>
    </fill>
    <fill>
      <patternFill patternType="solid">
        <fgColor theme="5" tint="0.40000610370189521"/>
        <bgColor indexed="64"/>
      </patternFill>
    </fill>
    <fill>
      <patternFill patternType="solid">
        <fgColor theme="6" tint="0.40000610370189521"/>
        <bgColor indexed="64"/>
      </patternFill>
    </fill>
    <fill>
      <patternFill patternType="solid">
        <fgColor theme="7" tint="0.40000610370189521"/>
        <bgColor indexed="64"/>
      </patternFill>
    </fill>
    <fill>
      <patternFill patternType="solid">
        <fgColor theme="8" tint="0.40000610370189521"/>
        <bgColor indexed="64"/>
      </patternFill>
    </fill>
    <fill>
      <patternFill patternType="solid">
        <fgColor theme="9" tint="0.4000061037018952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rgb="FFEAEAEA"/>
        <bgColor indexed="64"/>
      </patternFill>
    </fill>
    <fill>
      <patternFill patternType="solid">
        <fgColor rgb="FFFFC000"/>
        <bgColor indexed="64"/>
      </patternFill>
    </fill>
    <fill>
      <patternFill patternType="solid">
        <fgColor theme="0"/>
        <bgColor indexed="64"/>
      </patternFill>
    </fill>
    <fill>
      <patternFill patternType="solid">
        <fgColor rgb="FF92D050"/>
        <bgColor indexed="64"/>
      </patternFill>
    </fill>
    <fill>
      <patternFill patternType="solid">
        <fgColor theme="0" tint="-0.24994659260841701"/>
        <bgColor indexed="64"/>
      </patternFill>
    </fill>
  </fills>
  <borders count="92">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hair">
        <color indexed="64"/>
      </left>
      <right style="hair">
        <color indexed="64"/>
      </right>
      <top style="thin">
        <color indexed="64"/>
      </top>
      <bottom style="hair">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style="thin">
        <color auto="1"/>
      </left>
      <right style="thin">
        <color auto="1"/>
      </right>
      <top/>
      <bottom style="thin">
        <color auto="1"/>
      </bottom>
      <diagonal/>
    </border>
    <border diagonalUp="1">
      <left style="thin">
        <color indexed="64"/>
      </left>
      <right style="thin">
        <color indexed="64"/>
      </right>
      <top/>
      <bottom style="thin">
        <color indexed="64"/>
      </bottom>
      <diagonal style="thin">
        <color indexed="64"/>
      </diagonal>
    </border>
    <border>
      <left style="thin">
        <color auto="1"/>
      </left>
      <right style="thin">
        <color auto="1"/>
      </right>
      <top style="thin">
        <color auto="1"/>
      </top>
      <bottom style="thin">
        <color auto="1"/>
      </bottom>
      <diagonal/>
    </border>
    <border>
      <left/>
      <right/>
      <top style="medium">
        <color indexed="64"/>
      </top>
      <bottom/>
      <diagonal/>
    </border>
    <border>
      <left/>
      <right/>
      <top style="medium">
        <color indexed="64"/>
      </top>
      <bottom style="thin">
        <color indexed="64"/>
      </bottom>
      <diagonal/>
    </border>
    <border>
      <left/>
      <right/>
      <top style="thin">
        <color indexed="64"/>
      </top>
      <bottom style="medium">
        <color indexed="64"/>
      </bottom>
      <diagonal/>
    </border>
    <border>
      <left/>
      <right/>
      <top/>
      <bottom style="medium">
        <color indexed="64"/>
      </bottom>
      <diagonal/>
    </border>
    <border>
      <left style="thin">
        <color auto="1"/>
      </left>
      <right style="thin">
        <color auto="1"/>
      </right>
      <top style="thin">
        <color auto="1"/>
      </top>
      <bottom style="double">
        <color indexed="64"/>
      </bottom>
      <diagonal/>
    </border>
    <border>
      <left/>
      <right/>
      <top style="thin">
        <color indexed="64"/>
      </top>
      <bottom/>
      <diagonal/>
    </border>
    <border>
      <left style="thin">
        <color indexed="64"/>
      </left>
      <right/>
      <top style="thin">
        <color indexed="64"/>
      </top>
      <bottom/>
      <diagonal/>
    </border>
    <border>
      <left style="medium">
        <color indexed="64"/>
      </left>
      <right/>
      <top/>
      <bottom/>
      <diagonal/>
    </border>
    <border>
      <left style="thin">
        <color indexed="64"/>
      </left>
      <right/>
      <top/>
      <bottom style="thin">
        <color indexed="64"/>
      </bottom>
      <diagonal/>
    </border>
    <border>
      <left style="thin">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thin">
        <color indexed="64"/>
      </right>
      <top/>
      <bottom/>
      <diagonal/>
    </border>
    <border>
      <left/>
      <right style="medium">
        <color indexed="64"/>
      </right>
      <top style="medium">
        <color indexed="64"/>
      </top>
      <bottom/>
      <diagonal/>
    </border>
    <border>
      <left style="medium">
        <color indexed="64"/>
      </left>
      <right/>
      <top/>
      <bottom style="thin">
        <color indexed="64"/>
      </bottom>
      <diagonal/>
    </border>
    <border>
      <left style="double">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double">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bottom/>
      <diagonal/>
    </border>
    <border>
      <left style="double">
        <color indexed="64"/>
      </left>
      <right/>
      <top style="thin">
        <color indexed="64"/>
      </top>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thin">
        <color indexed="64"/>
      </left>
      <right style="double">
        <color indexed="64"/>
      </right>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bottom style="medium">
        <color indexed="64"/>
      </bottom>
      <diagonal/>
    </border>
    <border diagonalUp="1">
      <left/>
      <right style="thin">
        <color indexed="64"/>
      </right>
      <top/>
      <bottom/>
      <diagonal style="thin">
        <color indexed="64"/>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diagonalUp="1">
      <left style="thin">
        <color indexed="64"/>
      </left>
      <right/>
      <top/>
      <bottom/>
      <diagonal style="thin">
        <color indexed="64"/>
      </diagonal>
    </border>
    <border>
      <left style="medium">
        <color indexed="64"/>
      </left>
      <right/>
      <top/>
      <bottom style="medium">
        <color indexed="64"/>
      </bottom>
      <diagonal/>
    </border>
    <border>
      <left/>
      <right style="thin">
        <color auto="1"/>
      </right>
      <top style="thin">
        <color auto="1"/>
      </top>
      <bottom/>
      <diagonal/>
    </border>
    <border>
      <left/>
      <right style="thin">
        <color indexed="64"/>
      </right>
      <top/>
      <bottom style="medium">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medium">
        <color indexed="64"/>
      </right>
      <top/>
      <bottom/>
      <diagonal style="thin">
        <color indexed="64"/>
      </diagonal>
    </border>
    <border>
      <left style="thin">
        <color indexed="64"/>
      </left>
      <right style="thin">
        <color indexed="64"/>
      </right>
      <top/>
      <bottom style="medium">
        <color indexed="64"/>
      </bottom>
      <diagonal/>
    </border>
    <border>
      <left style="thin">
        <color auto="1"/>
      </left>
      <right style="medium">
        <color indexed="64"/>
      </right>
      <top style="thin">
        <color auto="1"/>
      </top>
      <bottom style="thin">
        <color auto="1"/>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double">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s>
  <cellStyleXfs count="1213">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1" borderId="0" applyNumberFormat="0" applyBorder="0" applyAlignment="0" applyProtection="0">
      <alignment vertical="center"/>
    </xf>
    <xf numFmtId="0" fontId="2" fillId="21" borderId="0" applyNumberFormat="0" applyBorder="0" applyAlignment="0" applyProtection="0">
      <alignment vertical="center"/>
    </xf>
    <xf numFmtId="0" fontId="2" fillId="21" borderId="0" applyNumberFormat="0" applyBorder="0" applyAlignment="0" applyProtection="0">
      <alignment vertical="center"/>
    </xf>
    <xf numFmtId="0" fontId="2" fillId="21" borderId="0" applyNumberFormat="0" applyBorder="0" applyAlignment="0" applyProtection="0">
      <alignment vertical="center"/>
    </xf>
    <xf numFmtId="0" fontId="2" fillId="21" borderId="0" applyNumberFormat="0" applyBorder="0" applyAlignment="0" applyProtection="0">
      <alignment vertical="center"/>
    </xf>
    <xf numFmtId="0" fontId="2" fillId="21" borderId="0" applyNumberFormat="0" applyBorder="0" applyAlignment="0" applyProtection="0">
      <alignment vertical="center"/>
    </xf>
    <xf numFmtId="0" fontId="2" fillId="21" borderId="0" applyNumberFormat="0" applyBorder="0" applyAlignment="0" applyProtection="0">
      <alignment vertical="center"/>
    </xf>
    <xf numFmtId="0" fontId="2" fillId="21" borderId="0" applyNumberFormat="0" applyBorder="0" applyAlignment="0" applyProtection="0">
      <alignment vertical="center"/>
    </xf>
    <xf numFmtId="0" fontId="2" fillId="21" borderId="0" applyNumberFormat="0" applyBorder="0" applyAlignment="0" applyProtection="0">
      <alignment vertical="center"/>
    </xf>
    <xf numFmtId="0" fontId="2" fillId="21" borderId="0" applyNumberFormat="0" applyBorder="0" applyAlignment="0" applyProtection="0">
      <alignment vertical="center"/>
    </xf>
    <xf numFmtId="0" fontId="2" fillId="21" borderId="0" applyNumberFormat="0" applyBorder="0" applyAlignment="0" applyProtection="0">
      <alignment vertical="center"/>
    </xf>
    <xf numFmtId="0" fontId="2" fillId="21" borderId="0" applyNumberFormat="0" applyBorder="0" applyAlignment="0" applyProtection="0">
      <alignment vertical="center"/>
    </xf>
    <xf numFmtId="0" fontId="2" fillId="21" borderId="0" applyNumberFormat="0" applyBorder="0" applyAlignment="0" applyProtection="0">
      <alignment vertical="center"/>
    </xf>
    <xf numFmtId="0" fontId="2" fillId="21" borderId="0" applyNumberFormat="0" applyBorder="0" applyAlignment="0" applyProtection="0">
      <alignment vertical="center"/>
    </xf>
    <xf numFmtId="0" fontId="2" fillId="21" borderId="0" applyNumberFormat="0" applyBorder="0" applyAlignment="0" applyProtection="0">
      <alignment vertical="center"/>
    </xf>
    <xf numFmtId="0" fontId="2" fillId="21" borderId="0" applyNumberFormat="0" applyBorder="0" applyAlignment="0" applyProtection="0">
      <alignment vertical="center"/>
    </xf>
    <xf numFmtId="0" fontId="2" fillId="21" borderId="0" applyNumberFormat="0" applyBorder="0" applyAlignment="0" applyProtection="0">
      <alignment vertical="center"/>
    </xf>
    <xf numFmtId="0" fontId="2" fillId="21" borderId="0" applyNumberFormat="0" applyBorder="0" applyAlignment="0" applyProtection="0">
      <alignment vertical="center"/>
    </xf>
    <xf numFmtId="0" fontId="2" fillId="21" borderId="0" applyNumberFormat="0" applyBorder="0" applyAlignment="0" applyProtection="0">
      <alignment vertical="center"/>
    </xf>
    <xf numFmtId="0" fontId="2" fillId="21" borderId="0" applyNumberFormat="0" applyBorder="0" applyAlignment="0" applyProtection="0">
      <alignment vertical="center"/>
    </xf>
    <xf numFmtId="0" fontId="2" fillId="21"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0" fontId="3"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3" fillId="34"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3" fillId="39" borderId="0" applyNumberFormat="0" applyBorder="0" applyAlignment="0" applyProtection="0"/>
    <xf numFmtId="0" fontId="5" fillId="40" borderId="0" applyNumberFormat="0" applyBorder="0" applyAlignment="0" applyProtection="0"/>
    <xf numFmtId="177" fontId="6" fillId="0" borderId="0" applyFill="0" applyBorder="0" applyAlignment="0"/>
    <xf numFmtId="0" fontId="7" fillId="41" borderId="1" applyNumberFormat="0" applyAlignment="0" applyProtection="0"/>
    <xf numFmtId="0" fontId="8" fillId="42" borderId="2" applyNumberFormat="0" applyAlignment="0" applyProtection="0"/>
    <xf numFmtId="38" fontId="74" fillId="0" borderId="0" applyFont="0" applyFill="0" applyBorder="0" applyAlignment="0" applyProtection="0">
      <alignment vertical="center"/>
    </xf>
    <xf numFmtId="0" fontId="9" fillId="0" borderId="0" applyNumberFormat="0" applyFill="0" applyBorder="0" applyAlignment="0" applyProtection="0"/>
    <xf numFmtId="0" fontId="10" fillId="43" borderId="0" applyNumberFormat="0" applyBorder="0" applyAlignment="0" applyProtection="0"/>
    <xf numFmtId="0" fontId="11" fillId="0" borderId="3" applyNumberFormat="0" applyAlignment="0" applyProtection="0">
      <alignment horizontal="left" vertical="center"/>
    </xf>
    <xf numFmtId="0" fontId="11" fillId="0" borderId="4">
      <alignment horizontal="left" vertical="center"/>
    </xf>
    <xf numFmtId="0" fontId="11" fillId="0" borderId="4">
      <alignment horizontal="left" vertical="center"/>
    </xf>
    <xf numFmtId="0" fontId="11" fillId="0" borderId="4">
      <alignment horizontal="left" vertical="center"/>
    </xf>
    <xf numFmtId="0" fontId="11" fillId="0" borderId="4">
      <alignment horizontal="left" vertical="center"/>
    </xf>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15" fillId="44" borderId="1" applyNumberFormat="0" applyAlignment="0" applyProtection="0"/>
    <xf numFmtId="0" fontId="16" fillId="0" borderId="8" applyNumberFormat="0" applyFill="0" applyAlignment="0" applyProtection="0"/>
    <xf numFmtId="0" fontId="17" fillId="45" borderId="0" applyNumberFormat="0" applyBorder="0" applyAlignment="0" applyProtection="0"/>
    <xf numFmtId="0" fontId="18" fillId="0" borderId="0"/>
    <xf numFmtId="0" fontId="1" fillId="46" borderId="9" applyNumberFormat="0" applyFont="0" applyAlignment="0" applyProtection="0"/>
    <xf numFmtId="0" fontId="19" fillId="41" borderId="10" applyNumberFormat="0" applyAlignment="0" applyProtection="0"/>
    <xf numFmtId="9" fontId="74" fillId="0" borderId="0" applyFont="0" applyFill="0" applyBorder="0" applyAlignment="0" applyProtection="0">
      <alignment vertical="center"/>
    </xf>
    <xf numFmtId="0" fontId="20" fillId="0" borderId="0" applyNumberFormat="0" applyFill="0" applyBorder="0" applyAlignment="0" applyProtection="0"/>
    <xf numFmtId="0" fontId="21" fillId="0" borderId="11" applyNumberFormat="0" applyFill="0" applyAlignment="0" applyProtection="0"/>
    <xf numFmtId="0" fontId="22" fillId="0" borderId="0" applyNumberFormat="0" applyFill="0" applyBorder="0" applyAlignment="0" applyProtection="0"/>
    <xf numFmtId="0" fontId="4" fillId="47" borderId="0" applyNumberFormat="0" applyBorder="0" applyAlignment="0" applyProtection="0">
      <alignment vertical="center"/>
    </xf>
    <xf numFmtId="0" fontId="4" fillId="47" borderId="0" applyNumberFormat="0" applyBorder="0" applyAlignment="0" applyProtection="0">
      <alignment vertical="center"/>
    </xf>
    <xf numFmtId="0" fontId="4" fillId="47" borderId="0" applyNumberFormat="0" applyBorder="0" applyAlignment="0" applyProtection="0">
      <alignment vertical="center"/>
    </xf>
    <xf numFmtId="0" fontId="4" fillId="47" borderId="0" applyNumberFormat="0" applyBorder="0" applyAlignment="0" applyProtection="0">
      <alignment vertical="center"/>
    </xf>
    <xf numFmtId="0" fontId="4" fillId="47" borderId="0" applyNumberFormat="0" applyBorder="0" applyAlignment="0" applyProtection="0">
      <alignment vertical="center"/>
    </xf>
    <xf numFmtId="0" fontId="4" fillId="47" borderId="0" applyNumberFormat="0" applyBorder="0" applyAlignment="0" applyProtection="0">
      <alignment vertical="center"/>
    </xf>
    <xf numFmtId="0" fontId="4" fillId="47" borderId="0" applyNumberFormat="0" applyBorder="0" applyAlignment="0" applyProtection="0">
      <alignment vertical="center"/>
    </xf>
    <xf numFmtId="0" fontId="4" fillId="47" borderId="0" applyNumberFormat="0" applyBorder="0" applyAlignment="0" applyProtection="0">
      <alignment vertical="center"/>
    </xf>
    <xf numFmtId="0" fontId="4" fillId="47" borderId="0" applyNumberFormat="0" applyBorder="0" applyAlignment="0" applyProtection="0">
      <alignment vertical="center"/>
    </xf>
    <xf numFmtId="0" fontId="4" fillId="47" borderId="0" applyNumberFormat="0" applyBorder="0" applyAlignment="0" applyProtection="0">
      <alignment vertical="center"/>
    </xf>
    <xf numFmtId="0" fontId="4" fillId="47" borderId="0" applyNumberFormat="0" applyBorder="0" applyAlignment="0" applyProtection="0">
      <alignment vertical="center"/>
    </xf>
    <xf numFmtId="0" fontId="4" fillId="47" borderId="0" applyNumberFormat="0" applyBorder="0" applyAlignment="0" applyProtection="0">
      <alignment vertical="center"/>
    </xf>
    <xf numFmtId="0" fontId="4" fillId="47" borderId="0" applyNumberFormat="0" applyBorder="0" applyAlignment="0" applyProtection="0">
      <alignment vertical="center"/>
    </xf>
    <xf numFmtId="0" fontId="4" fillId="47" borderId="0" applyNumberFormat="0" applyBorder="0" applyAlignment="0" applyProtection="0">
      <alignment vertical="center"/>
    </xf>
    <xf numFmtId="0" fontId="4" fillId="47" borderId="0" applyNumberFormat="0" applyBorder="0" applyAlignment="0" applyProtection="0">
      <alignment vertical="center"/>
    </xf>
    <xf numFmtId="0" fontId="4" fillId="47" borderId="0" applyNumberFormat="0" applyBorder="0" applyAlignment="0" applyProtection="0">
      <alignment vertical="center"/>
    </xf>
    <xf numFmtId="0" fontId="4" fillId="47" borderId="0" applyNumberFormat="0" applyBorder="0" applyAlignment="0" applyProtection="0">
      <alignment vertical="center"/>
    </xf>
    <xf numFmtId="0" fontId="4" fillId="47" borderId="0" applyNumberFormat="0" applyBorder="0" applyAlignment="0" applyProtection="0">
      <alignment vertical="center"/>
    </xf>
    <xf numFmtId="0" fontId="4" fillId="47" borderId="0" applyNumberFormat="0" applyBorder="0" applyAlignment="0" applyProtection="0">
      <alignment vertical="center"/>
    </xf>
    <xf numFmtId="0" fontId="4" fillId="47" borderId="0" applyNumberFormat="0" applyBorder="0" applyAlignment="0" applyProtection="0">
      <alignment vertical="center"/>
    </xf>
    <xf numFmtId="0" fontId="4" fillId="47" borderId="0" applyNumberFormat="0" applyBorder="0" applyAlignment="0" applyProtection="0">
      <alignment vertical="center"/>
    </xf>
    <xf numFmtId="0" fontId="4" fillId="47" borderId="0" applyNumberFormat="0" applyBorder="0" applyAlignment="0" applyProtection="0">
      <alignment vertical="center"/>
    </xf>
    <xf numFmtId="0" fontId="4" fillId="48" borderId="0" applyNumberFormat="0" applyBorder="0" applyAlignment="0" applyProtection="0">
      <alignment vertical="center"/>
    </xf>
    <xf numFmtId="0" fontId="4" fillId="48" borderId="0" applyNumberFormat="0" applyBorder="0" applyAlignment="0" applyProtection="0">
      <alignment vertical="center"/>
    </xf>
    <xf numFmtId="0" fontId="4" fillId="48" borderId="0" applyNumberFormat="0" applyBorder="0" applyAlignment="0" applyProtection="0">
      <alignment vertical="center"/>
    </xf>
    <xf numFmtId="0" fontId="4" fillId="48" borderId="0" applyNumberFormat="0" applyBorder="0" applyAlignment="0" applyProtection="0">
      <alignment vertical="center"/>
    </xf>
    <xf numFmtId="0" fontId="4" fillId="48" borderId="0" applyNumberFormat="0" applyBorder="0" applyAlignment="0" applyProtection="0">
      <alignment vertical="center"/>
    </xf>
    <xf numFmtId="0" fontId="4" fillId="48" borderId="0" applyNumberFormat="0" applyBorder="0" applyAlignment="0" applyProtection="0">
      <alignment vertical="center"/>
    </xf>
    <xf numFmtId="0" fontId="4" fillId="48" borderId="0" applyNumberFormat="0" applyBorder="0" applyAlignment="0" applyProtection="0">
      <alignment vertical="center"/>
    </xf>
    <xf numFmtId="0" fontId="4" fillId="48" borderId="0" applyNumberFormat="0" applyBorder="0" applyAlignment="0" applyProtection="0">
      <alignment vertical="center"/>
    </xf>
    <xf numFmtId="0" fontId="4" fillId="48" borderId="0" applyNumberFormat="0" applyBorder="0" applyAlignment="0" applyProtection="0">
      <alignment vertical="center"/>
    </xf>
    <xf numFmtId="0" fontId="4" fillId="48" borderId="0" applyNumberFormat="0" applyBorder="0" applyAlignment="0" applyProtection="0">
      <alignment vertical="center"/>
    </xf>
    <xf numFmtId="0" fontId="4" fillId="48" borderId="0" applyNumberFormat="0" applyBorder="0" applyAlignment="0" applyProtection="0">
      <alignment vertical="center"/>
    </xf>
    <xf numFmtId="0" fontId="4" fillId="48" borderId="0" applyNumberFormat="0" applyBorder="0" applyAlignment="0" applyProtection="0">
      <alignment vertical="center"/>
    </xf>
    <xf numFmtId="0" fontId="4" fillId="48" borderId="0" applyNumberFormat="0" applyBorder="0" applyAlignment="0" applyProtection="0">
      <alignment vertical="center"/>
    </xf>
    <xf numFmtId="0" fontId="4" fillId="48" borderId="0" applyNumberFormat="0" applyBorder="0" applyAlignment="0" applyProtection="0">
      <alignment vertical="center"/>
    </xf>
    <xf numFmtId="0" fontId="4" fillId="48" borderId="0" applyNumberFormat="0" applyBorder="0" applyAlignment="0" applyProtection="0">
      <alignment vertical="center"/>
    </xf>
    <xf numFmtId="0" fontId="4" fillId="48" borderId="0" applyNumberFormat="0" applyBorder="0" applyAlignment="0" applyProtection="0">
      <alignment vertical="center"/>
    </xf>
    <xf numFmtId="0" fontId="4" fillId="48" borderId="0" applyNumberFormat="0" applyBorder="0" applyAlignment="0" applyProtection="0">
      <alignment vertical="center"/>
    </xf>
    <xf numFmtId="0" fontId="4" fillId="48" borderId="0" applyNumberFormat="0" applyBorder="0" applyAlignment="0" applyProtection="0">
      <alignment vertical="center"/>
    </xf>
    <xf numFmtId="0" fontId="4" fillId="48" borderId="0" applyNumberFormat="0" applyBorder="0" applyAlignment="0" applyProtection="0">
      <alignment vertical="center"/>
    </xf>
    <xf numFmtId="0" fontId="4" fillId="48" borderId="0" applyNumberFormat="0" applyBorder="0" applyAlignment="0" applyProtection="0">
      <alignment vertical="center"/>
    </xf>
    <xf numFmtId="0" fontId="4" fillId="48" borderId="0" applyNumberFormat="0" applyBorder="0" applyAlignment="0" applyProtection="0">
      <alignment vertical="center"/>
    </xf>
    <xf numFmtId="0" fontId="4" fillId="48" borderId="0" applyNumberFormat="0" applyBorder="0" applyAlignment="0" applyProtection="0">
      <alignment vertical="center"/>
    </xf>
    <xf numFmtId="0" fontId="4" fillId="49" borderId="0" applyNumberFormat="0" applyBorder="0" applyAlignment="0" applyProtection="0">
      <alignment vertical="center"/>
    </xf>
    <xf numFmtId="0" fontId="4" fillId="49" borderId="0" applyNumberFormat="0" applyBorder="0" applyAlignment="0" applyProtection="0">
      <alignment vertical="center"/>
    </xf>
    <xf numFmtId="0" fontId="4" fillId="49" borderId="0" applyNumberFormat="0" applyBorder="0" applyAlignment="0" applyProtection="0">
      <alignment vertical="center"/>
    </xf>
    <xf numFmtId="0" fontId="4" fillId="49" borderId="0" applyNumberFormat="0" applyBorder="0" applyAlignment="0" applyProtection="0">
      <alignment vertical="center"/>
    </xf>
    <xf numFmtId="0" fontId="4" fillId="49" borderId="0" applyNumberFormat="0" applyBorder="0" applyAlignment="0" applyProtection="0">
      <alignment vertical="center"/>
    </xf>
    <xf numFmtId="0" fontId="4" fillId="49" borderId="0" applyNumberFormat="0" applyBorder="0" applyAlignment="0" applyProtection="0">
      <alignment vertical="center"/>
    </xf>
    <xf numFmtId="0" fontId="4" fillId="49" borderId="0" applyNumberFormat="0" applyBorder="0" applyAlignment="0" applyProtection="0">
      <alignment vertical="center"/>
    </xf>
    <xf numFmtId="0" fontId="4" fillId="49" borderId="0" applyNumberFormat="0" applyBorder="0" applyAlignment="0" applyProtection="0">
      <alignment vertical="center"/>
    </xf>
    <xf numFmtId="0" fontId="4" fillId="49" borderId="0" applyNumberFormat="0" applyBorder="0" applyAlignment="0" applyProtection="0">
      <alignment vertical="center"/>
    </xf>
    <xf numFmtId="0" fontId="4" fillId="49" borderId="0" applyNumberFormat="0" applyBorder="0" applyAlignment="0" applyProtection="0">
      <alignment vertical="center"/>
    </xf>
    <xf numFmtId="0" fontId="4" fillId="49" borderId="0" applyNumberFormat="0" applyBorder="0" applyAlignment="0" applyProtection="0">
      <alignment vertical="center"/>
    </xf>
    <xf numFmtId="0" fontId="4" fillId="49" borderId="0" applyNumberFormat="0" applyBorder="0" applyAlignment="0" applyProtection="0">
      <alignment vertical="center"/>
    </xf>
    <xf numFmtId="0" fontId="4" fillId="49" borderId="0" applyNumberFormat="0" applyBorder="0" applyAlignment="0" applyProtection="0">
      <alignment vertical="center"/>
    </xf>
    <xf numFmtId="0" fontId="4" fillId="49" borderId="0" applyNumberFormat="0" applyBorder="0" applyAlignment="0" applyProtection="0">
      <alignment vertical="center"/>
    </xf>
    <xf numFmtId="0" fontId="4" fillId="49" borderId="0" applyNumberFormat="0" applyBorder="0" applyAlignment="0" applyProtection="0">
      <alignment vertical="center"/>
    </xf>
    <xf numFmtId="0" fontId="4" fillId="49" borderId="0" applyNumberFormat="0" applyBorder="0" applyAlignment="0" applyProtection="0">
      <alignment vertical="center"/>
    </xf>
    <xf numFmtId="0" fontId="4" fillId="49" borderId="0" applyNumberFormat="0" applyBorder="0" applyAlignment="0" applyProtection="0">
      <alignment vertical="center"/>
    </xf>
    <xf numFmtId="0" fontId="4" fillId="49" borderId="0" applyNumberFormat="0" applyBorder="0" applyAlignment="0" applyProtection="0">
      <alignment vertical="center"/>
    </xf>
    <xf numFmtId="0" fontId="4" fillId="49" borderId="0" applyNumberFormat="0" applyBorder="0" applyAlignment="0" applyProtection="0">
      <alignment vertical="center"/>
    </xf>
    <xf numFmtId="0" fontId="4" fillId="49" borderId="0" applyNumberFormat="0" applyBorder="0" applyAlignment="0" applyProtection="0">
      <alignment vertical="center"/>
    </xf>
    <xf numFmtId="0" fontId="4" fillId="49" borderId="0" applyNumberFormat="0" applyBorder="0" applyAlignment="0" applyProtection="0">
      <alignment vertical="center"/>
    </xf>
    <xf numFmtId="0" fontId="4" fillId="49"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50" borderId="0" applyNumberFormat="0" applyBorder="0" applyAlignment="0" applyProtection="0">
      <alignment vertical="center"/>
    </xf>
    <xf numFmtId="0" fontId="4" fillId="50" borderId="0" applyNumberFormat="0" applyBorder="0" applyAlignment="0" applyProtection="0">
      <alignment vertical="center"/>
    </xf>
    <xf numFmtId="0" fontId="4" fillId="50" borderId="0" applyNumberFormat="0" applyBorder="0" applyAlignment="0" applyProtection="0">
      <alignment vertical="center"/>
    </xf>
    <xf numFmtId="0" fontId="4" fillId="50" borderId="0" applyNumberFormat="0" applyBorder="0" applyAlignment="0" applyProtection="0">
      <alignment vertical="center"/>
    </xf>
    <xf numFmtId="0" fontId="4" fillId="50" borderId="0" applyNumberFormat="0" applyBorder="0" applyAlignment="0" applyProtection="0">
      <alignment vertical="center"/>
    </xf>
    <xf numFmtId="0" fontId="4" fillId="50" borderId="0" applyNumberFormat="0" applyBorder="0" applyAlignment="0" applyProtection="0">
      <alignment vertical="center"/>
    </xf>
    <xf numFmtId="0" fontId="4" fillId="50" borderId="0" applyNumberFormat="0" applyBorder="0" applyAlignment="0" applyProtection="0">
      <alignment vertical="center"/>
    </xf>
    <xf numFmtId="0" fontId="4" fillId="50" borderId="0" applyNumberFormat="0" applyBorder="0" applyAlignment="0" applyProtection="0">
      <alignment vertical="center"/>
    </xf>
    <xf numFmtId="0" fontId="4" fillId="50" borderId="0" applyNumberFormat="0" applyBorder="0" applyAlignment="0" applyProtection="0">
      <alignment vertical="center"/>
    </xf>
    <xf numFmtId="0" fontId="4" fillId="50" borderId="0" applyNumberFormat="0" applyBorder="0" applyAlignment="0" applyProtection="0">
      <alignment vertical="center"/>
    </xf>
    <xf numFmtId="0" fontId="4" fillId="50" borderId="0" applyNumberFormat="0" applyBorder="0" applyAlignment="0" applyProtection="0">
      <alignment vertical="center"/>
    </xf>
    <xf numFmtId="0" fontId="4" fillId="50" borderId="0" applyNumberFormat="0" applyBorder="0" applyAlignment="0" applyProtection="0">
      <alignment vertical="center"/>
    </xf>
    <xf numFmtId="0" fontId="4" fillId="50" borderId="0" applyNumberFormat="0" applyBorder="0" applyAlignment="0" applyProtection="0">
      <alignment vertical="center"/>
    </xf>
    <xf numFmtId="0" fontId="4" fillId="50" borderId="0" applyNumberFormat="0" applyBorder="0" applyAlignment="0" applyProtection="0">
      <alignment vertical="center"/>
    </xf>
    <xf numFmtId="0" fontId="4" fillId="50" borderId="0" applyNumberFormat="0" applyBorder="0" applyAlignment="0" applyProtection="0">
      <alignment vertical="center"/>
    </xf>
    <xf numFmtId="0" fontId="4" fillId="50" borderId="0" applyNumberFormat="0" applyBorder="0" applyAlignment="0" applyProtection="0">
      <alignment vertical="center"/>
    </xf>
    <xf numFmtId="0" fontId="4" fillId="50" borderId="0" applyNumberFormat="0" applyBorder="0" applyAlignment="0" applyProtection="0">
      <alignment vertical="center"/>
    </xf>
    <xf numFmtId="0" fontId="4" fillId="50" borderId="0" applyNumberFormat="0" applyBorder="0" applyAlignment="0" applyProtection="0">
      <alignment vertical="center"/>
    </xf>
    <xf numFmtId="0" fontId="4" fillId="50" borderId="0" applyNumberFormat="0" applyBorder="0" applyAlignment="0" applyProtection="0">
      <alignment vertical="center"/>
    </xf>
    <xf numFmtId="0" fontId="4" fillId="50" borderId="0" applyNumberFormat="0" applyBorder="0" applyAlignment="0" applyProtection="0">
      <alignment vertical="center"/>
    </xf>
    <xf numFmtId="0" fontId="4" fillId="50" borderId="0" applyNumberFormat="0" applyBorder="0" applyAlignment="0" applyProtection="0">
      <alignment vertical="center"/>
    </xf>
    <xf numFmtId="0" fontId="4" fillId="50" borderId="0" applyNumberFormat="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51" borderId="12" applyNumberFormat="0" applyAlignment="0" applyProtection="0">
      <alignment vertical="center"/>
    </xf>
    <xf numFmtId="0" fontId="24" fillId="51" borderId="12" applyNumberFormat="0" applyAlignment="0" applyProtection="0">
      <alignment vertical="center"/>
    </xf>
    <xf numFmtId="0" fontId="24" fillId="51" borderId="12" applyNumberFormat="0" applyAlignment="0" applyProtection="0">
      <alignment vertical="center"/>
    </xf>
    <xf numFmtId="0" fontId="24" fillId="51" borderId="12" applyNumberFormat="0" applyAlignment="0" applyProtection="0">
      <alignment vertical="center"/>
    </xf>
    <xf numFmtId="0" fontId="24" fillId="51" borderId="12" applyNumberFormat="0" applyAlignment="0" applyProtection="0">
      <alignment vertical="center"/>
    </xf>
    <xf numFmtId="0" fontId="24" fillId="51" borderId="12" applyNumberFormat="0" applyAlignment="0" applyProtection="0">
      <alignment vertical="center"/>
    </xf>
    <xf numFmtId="0" fontId="24" fillId="51" borderId="12" applyNumberFormat="0" applyAlignment="0" applyProtection="0">
      <alignment vertical="center"/>
    </xf>
    <xf numFmtId="0" fontId="24" fillId="51" borderId="12" applyNumberFormat="0" applyAlignment="0" applyProtection="0">
      <alignment vertical="center"/>
    </xf>
    <xf numFmtId="0" fontId="24" fillId="51" borderId="12" applyNumberFormat="0" applyAlignment="0" applyProtection="0">
      <alignment vertical="center"/>
    </xf>
    <xf numFmtId="0" fontId="24" fillId="51" borderId="12" applyNumberFormat="0" applyAlignment="0" applyProtection="0">
      <alignment vertical="center"/>
    </xf>
    <xf numFmtId="0" fontId="24" fillId="51" borderId="12" applyNumberFormat="0" applyAlignment="0" applyProtection="0">
      <alignment vertical="center"/>
    </xf>
    <xf numFmtId="0" fontId="24" fillId="51" borderId="12" applyNumberFormat="0" applyAlignment="0" applyProtection="0">
      <alignment vertical="center"/>
    </xf>
    <xf numFmtId="0" fontId="24" fillId="51" borderId="12" applyNumberFormat="0" applyAlignment="0" applyProtection="0">
      <alignment vertical="center"/>
    </xf>
    <xf numFmtId="0" fontId="24" fillId="51" borderId="12" applyNumberFormat="0" applyAlignment="0" applyProtection="0">
      <alignment vertical="center"/>
    </xf>
    <xf numFmtId="0" fontId="24" fillId="51" borderId="12" applyNumberFormat="0" applyAlignment="0" applyProtection="0">
      <alignment vertical="center"/>
    </xf>
    <xf numFmtId="0" fontId="24" fillId="51" borderId="12" applyNumberFormat="0" applyAlignment="0" applyProtection="0">
      <alignment vertical="center"/>
    </xf>
    <xf numFmtId="0" fontId="24" fillId="51" borderId="12" applyNumberFormat="0" applyAlignment="0" applyProtection="0">
      <alignment vertical="center"/>
    </xf>
    <xf numFmtId="0" fontId="24" fillId="51" borderId="12" applyNumberFormat="0" applyAlignment="0" applyProtection="0">
      <alignment vertical="center"/>
    </xf>
    <xf numFmtId="0" fontId="24" fillId="51" borderId="12" applyNumberFormat="0" applyAlignment="0" applyProtection="0">
      <alignment vertical="center"/>
    </xf>
    <xf numFmtId="0" fontId="24" fillId="51" borderId="12" applyNumberFormat="0" applyAlignment="0" applyProtection="0">
      <alignment vertical="center"/>
    </xf>
    <xf numFmtId="0" fontId="24" fillId="51" borderId="12" applyNumberFormat="0" applyAlignment="0" applyProtection="0">
      <alignment vertical="center"/>
    </xf>
    <xf numFmtId="0" fontId="24" fillId="51" borderId="12" applyNumberFormat="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9" fontId="2" fillId="0" borderId="0" applyFont="0" applyFill="0" applyBorder="0" applyAlignment="0" applyProtection="0">
      <alignment vertical="center"/>
    </xf>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alignment vertical="center"/>
    </xf>
    <xf numFmtId="9" fontId="74" fillId="0" borderId="0" applyFont="0" applyFill="0" applyBorder="0" applyAlignment="0" applyProtection="0">
      <alignment vertical="center"/>
    </xf>
    <xf numFmtId="9" fontId="74" fillId="0" borderId="0" applyFont="0" applyFill="0" applyBorder="0" applyAlignment="0" applyProtection="0">
      <alignment vertical="center"/>
    </xf>
    <xf numFmtId="9" fontId="74" fillId="0" borderId="0" applyFont="0" applyFill="0" applyBorder="0" applyAlignment="0" applyProtection="0">
      <alignment vertical="center"/>
    </xf>
    <xf numFmtId="9" fontId="74" fillId="0" borderId="0" applyFont="0" applyFill="0" applyBorder="0" applyAlignment="0" applyProtection="0">
      <alignment vertical="center"/>
    </xf>
    <xf numFmtId="9" fontId="74" fillId="0" borderId="0" applyFont="0" applyFill="0" applyBorder="0" applyAlignment="0" applyProtection="0">
      <alignment vertical="center"/>
    </xf>
    <xf numFmtId="9" fontId="26" fillId="0" borderId="0" applyFont="0" applyFill="0" applyBorder="0" applyAlignment="0" applyProtection="0">
      <alignment vertical="center"/>
    </xf>
    <xf numFmtId="9" fontId="74" fillId="0" borderId="0" applyFont="0" applyFill="0" applyBorder="0" applyAlignment="0" applyProtection="0">
      <alignment vertical="center"/>
    </xf>
    <xf numFmtId="9" fontId="74" fillId="0" borderId="0" applyFont="0" applyFill="0" applyBorder="0" applyAlignment="0" applyProtection="0">
      <alignment vertical="center"/>
    </xf>
    <xf numFmtId="178" fontId="27" fillId="0" borderId="0" applyFont="0" applyFill="0" applyBorder="0" applyAlignment="0" applyProtection="0"/>
    <xf numFmtId="179" fontId="27" fillId="0" borderId="0" applyFont="0" applyFill="0" applyBorder="0" applyAlignment="0" applyProtection="0">
      <alignment vertical="top"/>
    </xf>
    <xf numFmtId="180" fontId="27" fillId="0" borderId="0" applyFont="0" applyFill="0" applyBorder="0" applyAlignment="0" applyProtection="0"/>
    <xf numFmtId="0" fontId="2" fillId="53" borderId="13" applyNumberFormat="0" applyFont="0" applyAlignment="0" applyProtection="0">
      <alignment vertical="center"/>
    </xf>
    <xf numFmtId="0" fontId="2" fillId="53" borderId="13" applyNumberFormat="0" applyFont="0" applyAlignment="0" applyProtection="0">
      <alignment vertical="center"/>
    </xf>
    <xf numFmtId="0" fontId="2" fillId="53" borderId="13" applyNumberFormat="0" applyFont="0" applyAlignment="0" applyProtection="0">
      <alignment vertical="center"/>
    </xf>
    <xf numFmtId="0" fontId="2" fillId="53" borderId="13" applyNumberFormat="0" applyFont="0" applyAlignment="0" applyProtection="0">
      <alignment vertical="center"/>
    </xf>
    <xf numFmtId="0" fontId="2" fillId="53" borderId="13" applyNumberFormat="0" applyFont="0" applyAlignment="0" applyProtection="0">
      <alignment vertical="center"/>
    </xf>
    <xf numFmtId="0" fontId="2" fillId="53" borderId="13" applyNumberFormat="0" applyFont="0" applyAlignment="0" applyProtection="0">
      <alignment vertical="center"/>
    </xf>
    <xf numFmtId="0" fontId="2" fillId="53" borderId="13" applyNumberFormat="0" applyFont="0" applyAlignment="0" applyProtection="0">
      <alignment vertical="center"/>
    </xf>
    <xf numFmtId="0" fontId="2" fillId="53" borderId="13" applyNumberFormat="0" applyFont="0" applyAlignment="0" applyProtection="0">
      <alignment vertical="center"/>
    </xf>
    <xf numFmtId="0" fontId="2" fillId="53" borderId="13" applyNumberFormat="0" applyFont="0" applyAlignment="0" applyProtection="0">
      <alignment vertical="center"/>
    </xf>
    <xf numFmtId="0" fontId="2" fillId="53" borderId="13" applyNumberFormat="0" applyFont="0" applyAlignment="0" applyProtection="0">
      <alignment vertical="center"/>
    </xf>
    <xf numFmtId="0" fontId="2" fillId="53" borderId="13" applyNumberFormat="0" applyFont="0" applyAlignment="0" applyProtection="0">
      <alignment vertical="center"/>
    </xf>
    <xf numFmtId="0" fontId="2" fillId="53" borderId="13" applyNumberFormat="0" applyFont="0" applyAlignment="0" applyProtection="0">
      <alignment vertical="center"/>
    </xf>
    <xf numFmtId="0" fontId="2" fillId="53" borderId="13" applyNumberFormat="0" applyFont="0" applyAlignment="0" applyProtection="0">
      <alignment vertical="center"/>
    </xf>
    <xf numFmtId="0" fontId="2" fillId="53" borderId="13" applyNumberFormat="0" applyFont="0" applyAlignment="0" applyProtection="0">
      <alignment vertical="center"/>
    </xf>
    <xf numFmtId="0" fontId="2" fillId="53" borderId="13" applyNumberFormat="0" applyFont="0" applyAlignment="0" applyProtection="0">
      <alignment vertical="center"/>
    </xf>
    <xf numFmtId="0" fontId="2" fillId="53" borderId="13" applyNumberFormat="0" applyFont="0" applyAlignment="0" applyProtection="0">
      <alignment vertical="center"/>
    </xf>
    <xf numFmtId="0" fontId="2" fillId="53" borderId="13" applyNumberFormat="0" applyFont="0" applyAlignment="0" applyProtection="0">
      <alignment vertical="center"/>
    </xf>
    <xf numFmtId="0" fontId="2" fillId="53" borderId="13" applyNumberFormat="0" applyFont="0" applyAlignment="0" applyProtection="0">
      <alignment vertical="center"/>
    </xf>
    <xf numFmtId="0" fontId="2" fillId="53" borderId="13" applyNumberFormat="0" applyFont="0" applyAlignment="0" applyProtection="0">
      <alignment vertical="center"/>
    </xf>
    <xf numFmtId="0" fontId="2" fillId="53" borderId="13" applyNumberFormat="0" applyFont="0" applyAlignment="0" applyProtection="0">
      <alignment vertical="center"/>
    </xf>
    <xf numFmtId="0" fontId="2" fillId="53" borderId="13" applyNumberFormat="0" applyFont="0" applyAlignment="0" applyProtection="0">
      <alignment vertical="center"/>
    </xf>
    <xf numFmtId="0" fontId="74" fillId="46" borderId="9" applyNumberFormat="0" applyFont="0" applyAlignment="0" applyProtection="0">
      <alignment vertical="center"/>
    </xf>
    <xf numFmtId="0" fontId="2" fillId="53" borderId="13" applyNumberFormat="0" applyFont="0" applyAlignment="0" applyProtection="0">
      <alignment vertical="center"/>
    </xf>
    <xf numFmtId="0" fontId="2" fillId="53" borderId="13" applyNumberFormat="0" applyFont="0" applyAlignment="0" applyProtection="0">
      <alignment vertical="center"/>
    </xf>
    <xf numFmtId="0" fontId="2" fillId="53" borderId="13" applyNumberFormat="0" applyFont="0" applyAlignment="0" applyProtection="0">
      <alignment vertical="center"/>
    </xf>
    <xf numFmtId="0" fontId="2" fillId="53" borderId="13" applyNumberFormat="0" applyFont="0" applyAlignment="0" applyProtection="0">
      <alignment vertical="center"/>
    </xf>
    <xf numFmtId="0" fontId="2" fillId="53" borderId="13" applyNumberFormat="0" applyFont="0" applyAlignment="0" applyProtection="0">
      <alignment vertical="center"/>
    </xf>
    <xf numFmtId="0" fontId="2" fillId="53" borderId="13" applyNumberFormat="0" applyFont="0" applyAlignment="0" applyProtection="0">
      <alignment vertical="center"/>
    </xf>
    <xf numFmtId="0" fontId="26" fillId="53" borderId="13" applyNumberFormat="0" applyFont="0" applyAlignment="0" applyProtection="0">
      <alignment vertical="center"/>
    </xf>
    <xf numFmtId="0" fontId="2" fillId="53" borderId="13" applyNumberFormat="0" applyFont="0" applyAlignment="0" applyProtection="0">
      <alignment vertical="center"/>
    </xf>
    <xf numFmtId="0" fontId="26" fillId="53" borderId="13" applyNumberFormat="0" applyFont="0" applyAlignment="0" applyProtection="0">
      <alignment vertical="center"/>
    </xf>
    <xf numFmtId="0" fontId="2" fillId="53" borderId="13" applyNumberFormat="0" applyFont="0" applyAlignment="0" applyProtection="0">
      <alignment vertical="center"/>
    </xf>
    <xf numFmtId="0" fontId="26" fillId="53" borderId="13" applyNumberFormat="0" applyFont="0" applyAlignment="0" applyProtection="0">
      <alignment vertical="center"/>
    </xf>
    <xf numFmtId="0" fontId="2" fillId="53" borderId="13" applyNumberFormat="0" applyFont="0" applyAlignment="0" applyProtection="0">
      <alignment vertical="center"/>
    </xf>
    <xf numFmtId="0" fontId="2" fillId="53" borderId="13" applyNumberFormat="0" applyFont="0" applyAlignment="0" applyProtection="0">
      <alignment vertical="center"/>
    </xf>
    <xf numFmtId="0" fontId="2" fillId="53" borderId="13" applyNumberFormat="0" applyFont="0" applyAlignment="0" applyProtection="0">
      <alignment vertical="center"/>
    </xf>
    <xf numFmtId="0" fontId="2" fillId="53" borderId="13" applyNumberFormat="0" applyFont="0" applyAlignment="0" applyProtection="0">
      <alignment vertical="center"/>
    </xf>
    <xf numFmtId="0" fontId="2" fillId="53" borderId="13" applyNumberFormat="0" applyFont="0" applyAlignment="0" applyProtection="0">
      <alignment vertical="center"/>
    </xf>
    <xf numFmtId="0" fontId="2" fillId="53" borderId="13" applyNumberFormat="0" applyFont="0" applyAlignment="0" applyProtection="0">
      <alignment vertical="center"/>
    </xf>
    <xf numFmtId="0" fontId="2" fillId="53" borderId="13" applyNumberFormat="0" applyFont="0" applyAlignment="0" applyProtection="0">
      <alignment vertical="center"/>
    </xf>
    <xf numFmtId="0" fontId="2" fillId="53" borderId="13" applyNumberFormat="0" applyFont="0" applyAlignment="0" applyProtection="0">
      <alignment vertical="center"/>
    </xf>
    <xf numFmtId="0" fontId="2" fillId="53" borderId="13" applyNumberFormat="0" applyFont="0" applyAlignment="0" applyProtection="0">
      <alignment vertical="center"/>
    </xf>
    <xf numFmtId="0" fontId="2" fillId="53" borderId="13" applyNumberFormat="0" applyFont="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9" fillId="13" borderId="15" applyNumberFormat="0" applyAlignment="0" applyProtection="0">
      <alignment vertical="center"/>
    </xf>
    <xf numFmtId="0" fontId="29" fillId="13" borderId="15" applyNumberFormat="0" applyAlignment="0" applyProtection="0">
      <alignment vertical="center"/>
    </xf>
    <xf numFmtId="0" fontId="29" fillId="13" borderId="15" applyNumberFormat="0" applyAlignment="0" applyProtection="0">
      <alignment vertical="center"/>
    </xf>
    <xf numFmtId="0" fontId="29" fillId="13" borderId="15" applyNumberFormat="0" applyAlignment="0" applyProtection="0">
      <alignment vertical="center"/>
    </xf>
    <xf numFmtId="0" fontId="29" fillId="13" borderId="15" applyNumberFormat="0" applyAlignment="0" applyProtection="0">
      <alignment vertical="center"/>
    </xf>
    <xf numFmtId="0" fontId="29" fillId="13" borderId="15" applyNumberFormat="0" applyAlignment="0" applyProtection="0">
      <alignment vertical="center"/>
    </xf>
    <xf numFmtId="0" fontId="29" fillId="13" borderId="15" applyNumberFormat="0" applyAlignment="0" applyProtection="0">
      <alignment vertical="center"/>
    </xf>
    <xf numFmtId="0" fontId="29" fillId="13" borderId="15" applyNumberFormat="0" applyAlignment="0" applyProtection="0">
      <alignment vertical="center"/>
    </xf>
    <xf numFmtId="0" fontId="29" fillId="13" borderId="15" applyNumberFormat="0" applyAlignment="0" applyProtection="0">
      <alignment vertical="center"/>
    </xf>
    <xf numFmtId="0" fontId="29" fillId="13" borderId="15" applyNumberFormat="0" applyAlignment="0" applyProtection="0">
      <alignment vertical="center"/>
    </xf>
    <xf numFmtId="0" fontId="29" fillId="13" borderId="15" applyNumberFormat="0" applyAlignment="0" applyProtection="0">
      <alignment vertical="center"/>
    </xf>
    <xf numFmtId="0" fontId="29" fillId="13" borderId="15" applyNumberFormat="0" applyAlignment="0" applyProtection="0">
      <alignment vertical="center"/>
    </xf>
    <xf numFmtId="0" fontId="29" fillId="13" borderId="15" applyNumberFormat="0" applyAlignment="0" applyProtection="0">
      <alignment vertical="center"/>
    </xf>
    <xf numFmtId="0" fontId="29" fillId="13" borderId="15" applyNumberFormat="0" applyAlignment="0" applyProtection="0">
      <alignment vertical="center"/>
    </xf>
    <xf numFmtId="0" fontId="29" fillId="13" borderId="15" applyNumberFormat="0" applyAlignment="0" applyProtection="0">
      <alignment vertical="center"/>
    </xf>
    <xf numFmtId="0" fontId="29" fillId="13" borderId="15" applyNumberFormat="0" applyAlignment="0" applyProtection="0">
      <alignment vertical="center"/>
    </xf>
    <xf numFmtId="0" fontId="29" fillId="13" borderId="15" applyNumberFormat="0" applyAlignment="0" applyProtection="0">
      <alignment vertical="center"/>
    </xf>
    <xf numFmtId="0" fontId="29" fillId="13" borderId="15" applyNumberFormat="0" applyAlignment="0" applyProtection="0">
      <alignment vertical="center"/>
    </xf>
    <xf numFmtId="0" fontId="29" fillId="13" borderId="15" applyNumberFormat="0" applyAlignment="0" applyProtection="0">
      <alignment vertical="center"/>
    </xf>
    <xf numFmtId="0" fontId="29" fillId="13" borderId="15" applyNumberFormat="0" applyAlignment="0" applyProtection="0">
      <alignment vertical="center"/>
    </xf>
    <xf numFmtId="0" fontId="29" fillId="13" borderId="15" applyNumberFormat="0" applyAlignment="0" applyProtection="0">
      <alignment vertical="center"/>
    </xf>
    <xf numFmtId="0" fontId="29" fillId="13" borderId="15" applyNumberFormat="0" applyAlignment="0" applyProtection="0">
      <alignment vertical="center"/>
    </xf>
    <xf numFmtId="0" fontId="29" fillId="13" borderId="15" applyNumberFormat="0" applyAlignment="0" applyProtection="0">
      <alignment vertical="center"/>
    </xf>
    <xf numFmtId="0" fontId="29" fillId="13" borderId="15" applyNumberFormat="0" applyAlignment="0" applyProtection="0">
      <alignment vertical="center"/>
    </xf>
    <xf numFmtId="0" fontId="29" fillId="13" borderId="15" applyNumberFormat="0" applyAlignment="0" applyProtection="0">
      <alignment vertical="center"/>
    </xf>
    <xf numFmtId="0" fontId="29" fillId="13" borderId="15" applyNumberFormat="0" applyAlignment="0" applyProtection="0">
      <alignment vertical="center"/>
    </xf>
    <xf numFmtId="0" fontId="29" fillId="13" borderId="15" applyNumberFormat="0" applyAlignment="0" applyProtection="0">
      <alignment vertical="center"/>
    </xf>
    <xf numFmtId="0" fontId="29" fillId="13" borderId="15" applyNumberFormat="0" applyAlignment="0" applyProtection="0">
      <alignment vertical="center"/>
    </xf>
    <xf numFmtId="0" fontId="29" fillId="13" borderId="15" applyNumberFormat="0" applyAlignment="0" applyProtection="0">
      <alignment vertical="center"/>
    </xf>
    <xf numFmtId="0" fontId="29" fillId="13" borderId="15" applyNumberFormat="0" applyAlignment="0" applyProtection="0">
      <alignment vertical="center"/>
    </xf>
    <xf numFmtId="0" fontId="29" fillId="13" borderId="15" applyNumberFormat="0" applyAlignment="0" applyProtection="0">
      <alignment vertical="center"/>
    </xf>
    <xf numFmtId="0" fontId="29" fillId="13" borderId="15" applyNumberFormat="0" applyAlignment="0" applyProtection="0">
      <alignment vertical="center"/>
    </xf>
    <xf numFmtId="0" fontId="29" fillId="13" borderId="15" applyNumberFormat="0" applyAlignment="0" applyProtection="0">
      <alignment vertical="center"/>
    </xf>
    <xf numFmtId="0" fontId="29" fillId="13" borderId="15" applyNumberFormat="0" applyAlignment="0" applyProtection="0">
      <alignment vertical="center"/>
    </xf>
    <xf numFmtId="0" fontId="29" fillId="13" borderId="15" applyNumberFormat="0" applyAlignment="0" applyProtection="0">
      <alignment vertical="center"/>
    </xf>
    <xf numFmtId="0" fontId="29" fillId="13" borderId="15" applyNumberFormat="0" applyAlignment="0" applyProtection="0">
      <alignment vertical="center"/>
    </xf>
    <xf numFmtId="0" fontId="29" fillId="13" borderId="15" applyNumberFormat="0" applyAlignment="0" applyProtection="0">
      <alignment vertical="center"/>
    </xf>
    <xf numFmtId="0" fontId="29" fillId="13" borderId="15" applyNumberFormat="0" applyAlignment="0" applyProtection="0">
      <alignment vertical="center"/>
    </xf>
    <xf numFmtId="0" fontId="29" fillId="13" borderId="15" applyNumberFormat="0" applyAlignment="0" applyProtection="0">
      <alignment vertical="center"/>
    </xf>
    <xf numFmtId="0" fontId="29" fillId="13" borderId="15" applyNumberFormat="0" applyAlignment="0" applyProtection="0">
      <alignment vertical="center"/>
    </xf>
    <xf numFmtId="0" fontId="29" fillId="13" borderId="15" applyNumberFormat="0" applyAlignment="0" applyProtection="0">
      <alignment vertical="center"/>
    </xf>
    <xf numFmtId="0" fontId="29" fillId="13" borderId="15" applyNumberFormat="0" applyAlignment="0" applyProtection="0">
      <alignment vertical="center"/>
    </xf>
    <xf numFmtId="0" fontId="29" fillId="13" borderId="15" applyNumberFormat="0" applyAlignment="0" applyProtection="0">
      <alignment vertical="center"/>
    </xf>
    <xf numFmtId="0" fontId="29" fillId="13" borderId="15" applyNumberFormat="0" applyAlignment="0" applyProtection="0">
      <alignment vertical="center"/>
    </xf>
    <xf numFmtId="0" fontId="29" fillId="13" borderId="15" applyNumberFormat="0" applyAlignment="0" applyProtection="0">
      <alignment vertical="center"/>
    </xf>
    <xf numFmtId="0" fontId="30" fillId="54" borderId="16" applyNumberFormat="0" applyAlignment="0" applyProtection="0">
      <alignment vertical="center"/>
    </xf>
    <xf numFmtId="0" fontId="30" fillId="54" borderId="16" applyNumberFormat="0" applyAlignment="0" applyProtection="0">
      <alignment vertical="center"/>
    </xf>
    <xf numFmtId="0" fontId="30" fillId="54" borderId="16" applyNumberFormat="0" applyAlignment="0" applyProtection="0">
      <alignment vertical="center"/>
    </xf>
    <xf numFmtId="0" fontId="30" fillId="54" borderId="16" applyNumberFormat="0" applyAlignment="0" applyProtection="0">
      <alignment vertical="center"/>
    </xf>
    <xf numFmtId="0" fontId="30" fillId="54" borderId="16" applyNumberFormat="0" applyAlignment="0" applyProtection="0">
      <alignment vertical="center"/>
    </xf>
    <xf numFmtId="0" fontId="30" fillId="54" borderId="16" applyNumberFormat="0" applyAlignment="0" applyProtection="0">
      <alignment vertical="center"/>
    </xf>
    <xf numFmtId="0" fontId="30" fillId="54" borderId="16" applyNumberFormat="0" applyAlignment="0" applyProtection="0">
      <alignment vertical="center"/>
    </xf>
    <xf numFmtId="0" fontId="30" fillId="54" borderId="16" applyNumberFormat="0" applyAlignment="0" applyProtection="0">
      <alignment vertical="center"/>
    </xf>
    <xf numFmtId="0" fontId="30" fillId="54" borderId="16" applyNumberFormat="0" applyAlignment="0" applyProtection="0">
      <alignment vertical="center"/>
    </xf>
    <xf numFmtId="0" fontId="30" fillId="54" borderId="16" applyNumberFormat="0" applyAlignment="0" applyProtection="0">
      <alignment vertical="center"/>
    </xf>
    <xf numFmtId="0" fontId="30" fillId="54" borderId="16" applyNumberFormat="0" applyAlignment="0" applyProtection="0">
      <alignment vertical="center"/>
    </xf>
    <xf numFmtId="0" fontId="30" fillId="54" borderId="16" applyNumberFormat="0" applyAlignment="0" applyProtection="0">
      <alignment vertical="center"/>
    </xf>
    <xf numFmtId="0" fontId="30" fillId="54" borderId="16" applyNumberFormat="0" applyAlignment="0" applyProtection="0">
      <alignment vertical="center"/>
    </xf>
    <xf numFmtId="0" fontId="30" fillId="54" borderId="16" applyNumberFormat="0" applyAlignment="0" applyProtection="0">
      <alignment vertical="center"/>
    </xf>
    <xf numFmtId="0" fontId="30" fillId="54" borderId="16" applyNumberFormat="0" applyAlignment="0" applyProtection="0">
      <alignment vertical="center"/>
    </xf>
    <xf numFmtId="0" fontId="30" fillId="54" borderId="16" applyNumberFormat="0" applyAlignment="0" applyProtection="0">
      <alignment vertical="center"/>
    </xf>
    <xf numFmtId="0" fontId="30" fillId="54" borderId="16" applyNumberFormat="0" applyAlignment="0" applyProtection="0">
      <alignment vertical="center"/>
    </xf>
    <xf numFmtId="0" fontId="30" fillId="54" borderId="16" applyNumberFormat="0" applyAlignment="0" applyProtection="0">
      <alignment vertical="center"/>
    </xf>
    <xf numFmtId="0" fontId="30" fillId="54" borderId="16" applyNumberFormat="0" applyAlignment="0" applyProtection="0">
      <alignment vertical="center"/>
    </xf>
    <xf numFmtId="0" fontId="30" fillId="54" borderId="16" applyNumberFormat="0" applyAlignment="0" applyProtection="0">
      <alignment vertical="center"/>
    </xf>
    <xf numFmtId="0" fontId="30" fillId="54" borderId="16" applyNumberFormat="0" applyAlignment="0" applyProtection="0">
      <alignment vertical="center"/>
    </xf>
    <xf numFmtId="0" fontId="30" fillId="54" borderId="16" applyNumberFormat="0" applyAlignment="0" applyProtection="0">
      <alignment vertical="center"/>
    </xf>
    <xf numFmtId="0" fontId="30" fillId="54" borderId="16" applyNumberFormat="0" applyAlignment="0" applyProtection="0">
      <alignment vertical="center"/>
    </xf>
    <xf numFmtId="0" fontId="30" fillId="54" borderId="16" applyNumberFormat="0" applyAlignment="0" applyProtection="0">
      <alignment vertical="center"/>
    </xf>
    <xf numFmtId="0" fontId="30" fillId="54" borderId="16" applyNumberFormat="0" applyAlignment="0" applyProtection="0">
      <alignment vertical="center"/>
    </xf>
    <xf numFmtId="0" fontId="30" fillId="54" borderId="16" applyNumberFormat="0" applyAlignment="0" applyProtection="0">
      <alignment vertical="center"/>
    </xf>
    <xf numFmtId="0" fontId="30" fillId="54" borderId="16" applyNumberFormat="0" applyAlignment="0" applyProtection="0">
      <alignment vertical="center"/>
    </xf>
    <xf numFmtId="0" fontId="30" fillId="54" borderId="16" applyNumberFormat="0" applyAlignment="0" applyProtection="0">
      <alignment vertical="center"/>
    </xf>
    <xf numFmtId="0" fontId="30" fillId="54" borderId="16" applyNumberFormat="0" applyAlignment="0" applyProtection="0">
      <alignment vertical="center"/>
    </xf>
    <xf numFmtId="0" fontId="30" fillId="54" borderId="16" applyNumberFormat="0" applyAlignment="0" applyProtection="0">
      <alignment vertical="center"/>
    </xf>
    <xf numFmtId="0" fontId="30" fillId="54" borderId="16" applyNumberFormat="0" applyAlignment="0" applyProtection="0">
      <alignment vertical="center"/>
    </xf>
    <xf numFmtId="0" fontId="30" fillId="54" borderId="16" applyNumberFormat="0" applyAlignment="0" applyProtection="0">
      <alignment vertical="center"/>
    </xf>
    <xf numFmtId="0" fontId="30" fillId="54" borderId="16" applyNumberFormat="0" applyAlignment="0" applyProtection="0">
      <alignment vertical="center"/>
    </xf>
    <xf numFmtId="0" fontId="30" fillId="54" borderId="16" applyNumberFormat="0" applyAlignment="0" applyProtection="0">
      <alignment vertical="center"/>
    </xf>
    <xf numFmtId="0" fontId="30" fillId="54" borderId="16" applyNumberFormat="0" applyAlignment="0" applyProtection="0">
      <alignment vertical="center"/>
    </xf>
    <xf numFmtId="0" fontId="30" fillId="54" borderId="16" applyNumberFormat="0" applyAlignment="0" applyProtection="0">
      <alignment vertical="center"/>
    </xf>
    <xf numFmtId="0" fontId="30" fillId="54" borderId="16" applyNumberFormat="0" applyAlignment="0" applyProtection="0">
      <alignment vertical="center"/>
    </xf>
    <xf numFmtId="0" fontId="30" fillId="54" borderId="16" applyNumberFormat="0" applyAlignment="0" applyProtection="0">
      <alignment vertical="center"/>
    </xf>
    <xf numFmtId="0" fontId="30" fillId="54" borderId="16" applyNumberFormat="0" applyAlignment="0" applyProtection="0">
      <alignment vertical="center"/>
    </xf>
    <xf numFmtId="0" fontId="30" fillId="54" borderId="16" applyNumberFormat="0" applyAlignment="0" applyProtection="0">
      <alignment vertical="center"/>
    </xf>
    <xf numFmtId="0" fontId="30" fillId="54" borderId="16" applyNumberFormat="0" applyAlignment="0" applyProtection="0">
      <alignment vertical="center"/>
    </xf>
    <xf numFmtId="0" fontId="30" fillId="54" borderId="16" applyNumberFormat="0" applyAlignment="0" applyProtection="0">
      <alignment vertical="center"/>
    </xf>
    <xf numFmtId="0" fontId="30" fillId="54" borderId="16" applyNumberFormat="0" applyAlignment="0" applyProtection="0">
      <alignment vertical="center"/>
    </xf>
    <xf numFmtId="0" fontId="30" fillId="54" borderId="16" applyNumberFormat="0" applyAlignment="0" applyProtection="0">
      <alignment vertical="center"/>
    </xf>
    <xf numFmtId="0" fontId="30" fillId="54" borderId="16" applyNumberFormat="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2" fillId="0" borderId="0" applyNumberFormat="0" applyFont="0" applyFill="0" applyBorder="0">
      <alignment horizontal="left" vertical="top" wrapText="1"/>
    </xf>
    <xf numFmtId="0" fontId="33" fillId="0" borderId="0"/>
    <xf numFmtId="38" fontId="74" fillId="0" borderId="0" applyFont="0" applyFill="0" applyBorder="0" applyAlignment="0" applyProtection="0">
      <alignment vertical="center"/>
    </xf>
    <xf numFmtId="38" fontId="74" fillId="0" borderId="0" applyFont="0" applyFill="0" applyBorder="0" applyAlignment="0" applyProtection="0">
      <alignment vertical="center"/>
    </xf>
    <xf numFmtId="38" fontId="74" fillId="0" borderId="0" applyFont="0" applyFill="0" applyBorder="0" applyAlignment="0" applyProtection="0">
      <alignment vertical="center"/>
    </xf>
    <xf numFmtId="38" fontId="74" fillId="0" borderId="0" applyFont="0" applyFill="0" applyBorder="0" applyAlignment="0" applyProtection="0">
      <alignment vertical="center"/>
    </xf>
    <xf numFmtId="38" fontId="74" fillId="0" borderId="0" applyFont="0" applyFill="0" applyBorder="0" applyAlignment="0" applyProtection="0">
      <alignment vertical="center"/>
    </xf>
    <xf numFmtId="38" fontId="74"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xf numFmtId="38" fontId="74"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xf numFmtId="38" fontId="74" fillId="0" borderId="0" applyFont="0" applyFill="0" applyBorder="0" applyAlignment="0" applyProtection="0">
      <alignment vertical="center"/>
    </xf>
    <xf numFmtId="38" fontId="26" fillId="0" borderId="0" applyFont="0" applyFill="0" applyBorder="0" applyAlignment="0" applyProtection="0"/>
    <xf numFmtId="38" fontId="2" fillId="0" borderId="0" applyFont="0" applyFill="0" applyBorder="0" applyAlignment="0" applyProtection="0">
      <alignment vertical="center"/>
    </xf>
    <xf numFmtId="38" fontId="34" fillId="0" borderId="0" applyFont="0" applyFill="0" applyBorder="0" applyAlignment="0" applyProtection="0">
      <alignment vertical="center"/>
    </xf>
    <xf numFmtId="38" fontId="35" fillId="0" borderId="0" applyFont="0" applyFill="0" applyBorder="0" applyAlignment="0" applyProtection="0">
      <alignment vertical="center"/>
    </xf>
    <xf numFmtId="38" fontId="26"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74" fillId="0" borderId="0" applyFont="0" applyFill="0" applyBorder="0" applyAlignment="0" applyProtection="0">
      <alignment vertical="center"/>
    </xf>
    <xf numFmtId="38" fontId="74" fillId="0" borderId="0" applyFont="0" applyFill="0" applyBorder="0" applyAlignment="0" applyProtection="0">
      <alignment vertical="center"/>
    </xf>
    <xf numFmtId="38" fontId="74" fillId="0" borderId="0" applyFont="0" applyFill="0" applyBorder="0" applyAlignment="0" applyProtection="0">
      <alignment vertical="center"/>
    </xf>
    <xf numFmtId="38" fontId="74" fillId="0" borderId="0" applyFont="0" applyFill="0" applyBorder="0" applyAlignment="0" applyProtection="0">
      <alignment vertical="center"/>
    </xf>
    <xf numFmtId="38" fontId="74" fillId="0" borderId="0" applyFont="0" applyFill="0" applyBorder="0" applyAlignment="0" applyProtection="0">
      <alignment vertical="center"/>
    </xf>
    <xf numFmtId="38" fontId="74" fillId="0" borderId="0" applyFont="0" applyFill="0" applyBorder="0" applyAlignment="0" applyProtection="0">
      <alignment vertical="center"/>
    </xf>
    <xf numFmtId="38" fontId="26" fillId="0" borderId="0" applyFont="0" applyFill="0" applyBorder="0" applyAlignment="0" applyProtection="0"/>
    <xf numFmtId="38" fontId="74" fillId="0" borderId="0" applyFont="0" applyFill="0" applyBorder="0" applyAlignment="0" applyProtection="0">
      <alignment vertical="center"/>
    </xf>
    <xf numFmtId="38" fontId="74" fillId="0" borderId="0" applyFont="0" applyFill="0" applyBorder="0" applyAlignment="0" applyProtection="0">
      <alignment vertical="center"/>
    </xf>
    <xf numFmtId="38" fontId="74" fillId="0" borderId="0" applyFont="0" applyFill="0" applyBorder="0" applyAlignment="0" applyProtection="0">
      <alignment vertical="center"/>
    </xf>
    <xf numFmtId="38" fontId="74" fillId="0" borderId="0" applyFont="0" applyFill="0" applyBorder="0" applyAlignment="0" applyProtection="0">
      <alignment vertical="center"/>
    </xf>
    <xf numFmtId="0" fontId="2" fillId="0" borderId="0">
      <alignment vertical="center"/>
    </xf>
    <xf numFmtId="0" fontId="26" fillId="0" borderId="0">
      <alignment vertical="center"/>
    </xf>
    <xf numFmtId="0" fontId="2" fillId="0" borderId="0">
      <alignment vertical="center"/>
    </xf>
    <xf numFmtId="0" fontId="26" fillId="0" borderId="0">
      <alignment vertical="center"/>
    </xf>
    <xf numFmtId="0" fontId="2" fillId="0" borderId="0">
      <alignment vertical="center"/>
    </xf>
    <xf numFmtId="0" fontId="74" fillId="0" borderId="0">
      <alignment vertical="center"/>
    </xf>
    <xf numFmtId="0" fontId="74" fillId="0" borderId="0">
      <alignment vertical="center"/>
    </xf>
    <xf numFmtId="0" fontId="74" fillId="0" borderId="0">
      <alignment vertical="center"/>
    </xf>
    <xf numFmtId="0" fontId="74" fillId="0" borderId="0">
      <alignment vertical="center"/>
    </xf>
    <xf numFmtId="0" fontId="74" fillId="0" borderId="0">
      <alignment vertical="center"/>
    </xf>
    <xf numFmtId="0" fontId="74" fillId="0" borderId="0">
      <alignment vertical="center"/>
    </xf>
    <xf numFmtId="0" fontId="74" fillId="0" borderId="0">
      <alignment vertical="center"/>
    </xf>
    <xf numFmtId="0" fontId="74" fillId="0" borderId="0">
      <alignment vertical="center"/>
    </xf>
    <xf numFmtId="0" fontId="74" fillId="0" borderId="0">
      <alignment vertical="center"/>
    </xf>
    <xf numFmtId="0" fontId="74" fillId="0" borderId="0">
      <alignment vertical="center"/>
    </xf>
    <xf numFmtId="0" fontId="74" fillId="0" borderId="0">
      <alignment vertical="center"/>
    </xf>
    <xf numFmtId="0" fontId="2" fillId="0" borderId="0">
      <alignment vertical="center"/>
    </xf>
    <xf numFmtId="0" fontId="26" fillId="0" borderId="0"/>
    <xf numFmtId="0" fontId="2" fillId="0" borderId="0">
      <alignment vertical="center"/>
    </xf>
    <xf numFmtId="0" fontId="34" fillId="0" borderId="0">
      <alignment vertical="center"/>
    </xf>
    <xf numFmtId="0" fontId="7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6" fillId="0" borderId="0">
      <alignment vertical="center"/>
    </xf>
    <xf numFmtId="0" fontId="26" fillId="0" borderId="0">
      <alignment vertical="center"/>
    </xf>
    <xf numFmtId="0" fontId="26" fillId="0" borderId="0"/>
    <xf numFmtId="0" fontId="26" fillId="0" borderId="0"/>
    <xf numFmtId="0" fontId="74" fillId="0" borderId="0">
      <alignment vertical="center"/>
    </xf>
    <xf numFmtId="0" fontId="36" fillId="0" borderId="0"/>
    <xf numFmtId="0" fontId="26"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181" fontId="27" fillId="0" borderId="0">
      <alignment vertical="top"/>
    </xf>
    <xf numFmtId="38" fontId="27" fillId="0" borderId="0">
      <alignment vertical="top"/>
    </xf>
    <xf numFmtId="0" fontId="74" fillId="0" borderId="0"/>
    <xf numFmtId="0" fontId="74" fillId="0" borderId="0"/>
    <xf numFmtId="0" fontId="74" fillId="0" borderId="0"/>
    <xf numFmtId="0" fontId="26" fillId="0" borderId="0"/>
    <xf numFmtId="0" fontId="74" fillId="0" borderId="0">
      <alignment vertical="center"/>
    </xf>
    <xf numFmtId="0" fontId="26" fillId="0" borderId="0"/>
    <xf numFmtId="0" fontId="74" fillId="0" borderId="0">
      <alignment vertical="center"/>
    </xf>
    <xf numFmtId="0" fontId="26" fillId="0" borderId="0"/>
    <xf numFmtId="0" fontId="74" fillId="0" borderId="0">
      <alignment vertical="center"/>
    </xf>
    <xf numFmtId="0" fontId="26" fillId="0" borderId="0"/>
    <xf numFmtId="0" fontId="74" fillId="0" borderId="0">
      <alignment vertical="center"/>
    </xf>
    <xf numFmtId="0" fontId="74" fillId="0" borderId="0"/>
    <xf numFmtId="0" fontId="26" fillId="0" borderId="0"/>
    <xf numFmtId="0" fontId="74" fillId="0" borderId="0">
      <alignment vertical="center"/>
    </xf>
    <xf numFmtId="0" fontId="74" fillId="0" borderId="0"/>
    <xf numFmtId="0" fontId="74" fillId="0" borderId="0">
      <alignment vertical="center"/>
    </xf>
    <xf numFmtId="0" fontId="74" fillId="0" borderId="0">
      <alignment vertical="center"/>
    </xf>
    <xf numFmtId="0" fontId="74" fillId="0" borderId="0">
      <alignment vertical="center"/>
    </xf>
    <xf numFmtId="0" fontId="74" fillId="0" borderId="0">
      <alignment vertical="center"/>
    </xf>
    <xf numFmtId="0" fontId="74" fillId="0" borderId="0">
      <alignment vertical="center"/>
    </xf>
    <xf numFmtId="0" fontId="74" fillId="0" borderId="0">
      <alignment vertical="center"/>
    </xf>
    <xf numFmtId="0" fontId="74" fillId="0" borderId="0">
      <alignment vertical="center"/>
    </xf>
    <xf numFmtId="0" fontId="36" fillId="0" borderId="0"/>
    <xf numFmtId="0" fontId="2" fillId="0" borderId="0">
      <alignment vertical="center"/>
    </xf>
    <xf numFmtId="0" fontId="34" fillId="0" borderId="0">
      <alignment vertical="center"/>
    </xf>
    <xf numFmtId="0" fontId="26" fillId="0" borderId="0"/>
    <xf numFmtId="0" fontId="26" fillId="0" borderId="0"/>
    <xf numFmtId="0" fontId="26" fillId="0" borderId="0">
      <alignment vertical="center"/>
    </xf>
    <xf numFmtId="0" fontId="26" fillId="0" borderId="0">
      <alignment vertical="center"/>
    </xf>
    <xf numFmtId="0" fontId="74" fillId="0" borderId="0">
      <alignment vertical="center"/>
    </xf>
    <xf numFmtId="0" fontId="26" fillId="0" borderId="0">
      <alignment vertical="center"/>
    </xf>
    <xf numFmtId="0" fontId="2" fillId="0" borderId="0">
      <alignment vertical="center"/>
    </xf>
    <xf numFmtId="0" fontId="26" fillId="0" borderId="0">
      <alignment vertical="center"/>
    </xf>
    <xf numFmtId="0" fontId="2" fillId="0" borderId="0">
      <alignment vertical="center"/>
    </xf>
    <xf numFmtId="0" fontId="26" fillId="0" borderId="0">
      <alignment vertical="center"/>
    </xf>
    <xf numFmtId="0" fontId="2" fillId="0" borderId="0">
      <alignment vertical="center"/>
    </xf>
    <xf numFmtId="0" fontId="26" fillId="0" borderId="0">
      <alignment vertical="center"/>
    </xf>
    <xf numFmtId="0" fontId="2"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xf numFmtId="0" fontId="37" fillId="0" borderId="17">
      <alignment horizontal="center" vertical="center"/>
    </xf>
    <xf numFmtId="0" fontId="38" fillId="10" borderId="0" applyNumberFormat="0" applyBorder="0" applyAlignment="0" applyProtection="0">
      <alignment vertical="center"/>
    </xf>
    <xf numFmtId="0" fontId="38" fillId="10" borderId="0" applyNumberFormat="0" applyBorder="0" applyAlignment="0" applyProtection="0">
      <alignment vertical="center"/>
    </xf>
    <xf numFmtId="0" fontId="38" fillId="10" borderId="0" applyNumberFormat="0" applyBorder="0" applyAlignment="0" applyProtection="0">
      <alignment vertical="center"/>
    </xf>
    <xf numFmtId="0" fontId="38" fillId="10" borderId="0" applyNumberFormat="0" applyBorder="0" applyAlignment="0" applyProtection="0">
      <alignment vertical="center"/>
    </xf>
    <xf numFmtId="0" fontId="38" fillId="10" borderId="0" applyNumberFormat="0" applyBorder="0" applyAlignment="0" applyProtection="0">
      <alignment vertical="center"/>
    </xf>
    <xf numFmtId="0" fontId="38" fillId="10" borderId="0" applyNumberFormat="0" applyBorder="0" applyAlignment="0" applyProtection="0">
      <alignment vertical="center"/>
    </xf>
    <xf numFmtId="0" fontId="38" fillId="10" borderId="0" applyNumberFormat="0" applyBorder="0" applyAlignment="0" applyProtection="0">
      <alignment vertical="center"/>
    </xf>
    <xf numFmtId="0" fontId="38" fillId="10" borderId="0" applyNumberFormat="0" applyBorder="0" applyAlignment="0" applyProtection="0">
      <alignment vertical="center"/>
    </xf>
    <xf numFmtId="0" fontId="38" fillId="10" borderId="0" applyNumberFormat="0" applyBorder="0" applyAlignment="0" applyProtection="0">
      <alignment vertical="center"/>
    </xf>
    <xf numFmtId="0" fontId="38" fillId="10" borderId="0" applyNumberFormat="0" applyBorder="0" applyAlignment="0" applyProtection="0">
      <alignment vertical="center"/>
    </xf>
    <xf numFmtId="0" fontId="38" fillId="10" borderId="0" applyNumberFormat="0" applyBorder="0" applyAlignment="0" applyProtection="0">
      <alignment vertical="center"/>
    </xf>
    <xf numFmtId="0" fontId="38" fillId="10" borderId="0" applyNumberFormat="0" applyBorder="0" applyAlignment="0" applyProtection="0">
      <alignment vertical="center"/>
    </xf>
    <xf numFmtId="0" fontId="38" fillId="10" borderId="0" applyNumberFormat="0" applyBorder="0" applyAlignment="0" applyProtection="0">
      <alignment vertical="center"/>
    </xf>
    <xf numFmtId="0" fontId="38" fillId="10" borderId="0" applyNumberFormat="0" applyBorder="0" applyAlignment="0" applyProtection="0">
      <alignment vertical="center"/>
    </xf>
    <xf numFmtId="0" fontId="38" fillId="10" borderId="0" applyNumberFormat="0" applyBorder="0" applyAlignment="0" applyProtection="0">
      <alignment vertical="center"/>
    </xf>
    <xf numFmtId="0" fontId="38" fillId="10" borderId="0" applyNumberFormat="0" applyBorder="0" applyAlignment="0" applyProtection="0">
      <alignment vertical="center"/>
    </xf>
    <xf numFmtId="0" fontId="38" fillId="10" borderId="0" applyNumberFormat="0" applyBorder="0" applyAlignment="0" applyProtection="0">
      <alignment vertical="center"/>
    </xf>
    <xf numFmtId="0" fontId="38" fillId="10" borderId="0" applyNumberFormat="0" applyBorder="0" applyAlignment="0" applyProtection="0">
      <alignment vertical="center"/>
    </xf>
    <xf numFmtId="0" fontId="38" fillId="10" borderId="0" applyNumberFormat="0" applyBorder="0" applyAlignment="0" applyProtection="0">
      <alignment vertical="center"/>
    </xf>
    <xf numFmtId="0" fontId="38" fillId="10" borderId="0" applyNumberFormat="0" applyBorder="0" applyAlignment="0" applyProtection="0">
      <alignment vertical="center"/>
    </xf>
    <xf numFmtId="0" fontId="38" fillId="10" borderId="0" applyNumberFormat="0" applyBorder="0" applyAlignment="0" applyProtection="0">
      <alignment vertical="center"/>
    </xf>
    <xf numFmtId="0" fontId="38" fillId="10" borderId="0" applyNumberFormat="0" applyBorder="0" applyAlignment="0" applyProtection="0">
      <alignment vertical="center"/>
    </xf>
    <xf numFmtId="0" fontId="39" fillId="0" borderId="18" applyNumberFormat="0" applyFill="0" applyAlignment="0" applyProtection="0">
      <alignment vertical="center"/>
    </xf>
    <xf numFmtId="0" fontId="39" fillId="0" borderId="18" applyNumberFormat="0" applyFill="0" applyAlignment="0" applyProtection="0">
      <alignment vertical="center"/>
    </xf>
    <xf numFmtId="0" fontId="39" fillId="0" borderId="18" applyNumberFormat="0" applyFill="0" applyAlignment="0" applyProtection="0">
      <alignment vertical="center"/>
    </xf>
    <xf numFmtId="0" fontId="39" fillId="0" borderId="18" applyNumberFormat="0" applyFill="0" applyAlignment="0" applyProtection="0">
      <alignment vertical="center"/>
    </xf>
    <xf numFmtId="0" fontId="39" fillId="0" borderId="18" applyNumberFormat="0" applyFill="0" applyAlignment="0" applyProtection="0">
      <alignment vertical="center"/>
    </xf>
    <xf numFmtId="0" fontId="39" fillId="0" borderId="18" applyNumberFormat="0" applyFill="0" applyAlignment="0" applyProtection="0">
      <alignment vertical="center"/>
    </xf>
    <xf numFmtId="0" fontId="39" fillId="0" borderId="18" applyNumberFormat="0" applyFill="0" applyAlignment="0" applyProtection="0">
      <alignment vertical="center"/>
    </xf>
    <xf numFmtId="0" fontId="39" fillId="0" borderId="18" applyNumberFormat="0" applyFill="0" applyAlignment="0" applyProtection="0">
      <alignment vertical="center"/>
    </xf>
    <xf numFmtId="0" fontId="39" fillId="0" borderId="18" applyNumberFormat="0" applyFill="0" applyAlignment="0" applyProtection="0">
      <alignment vertical="center"/>
    </xf>
    <xf numFmtId="0" fontId="39" fillId="0" borderId="18" applyNumberFormat="0" applyFill="0" applyAlignment="0" applyProtection="0">
      <alignment vertical="center"/>
    </xf>
    <xf numFmtId="0" fontId="39" fillId="0" borderId="18" applyNumberFormat="0" applyFill="0" applyAlignment="0" applyProtection="0">
      <alignment vertical="center"/>
    </xf>
    <xf numFmtId="0" fontId="39" fillId="0" borderId="18" applyNumberFormat="0" applyFill="0" applyAlignment="0" applyProtection="0">
      <alignment vertical="center"/>
    </xf>
    <xf numFmtId="0" fontId="39" fillId="0" borderId="18" applyNumberFormat="0" applyFill="0" applyAlignment="0" applyProtection="0">
      <alignment vertical="center"/>
    </xf>
    <xf numFmtId="0" fontId="39" fillId="0" borderId="18" applyNumberFormat="0" applyFill="0" applyAlignment="0" applyProtection="0">
      <alignment vertical="center"/>
    </xf>
    <xf numFmtId="0" fontId="39" fillId="0" borderId="18" applyNumberFormat="0" applyFill="0" applyAlignment="0" applyProtection="0">
      <alignment vertical="center"/>
    </xf>
    <xf numFmtId="0" fontId="39" fillId="0" borderId="18" applyNumberFormat="0" applyFill="0" applyAlignment="0" applyProtection="0">
      <alignment vertical="center"/>
    </xf>
    <xf numFmtId="0" fontId="39" fillId="0" borderId="18" applyNumberFormat="0" applyFill="0" applyAlignment="0" applyProtection="0">
      <alignment vertical="center"/>
    </xf>
    <xf numFmtId="0" fontId="39" fillId="0" borderId="18" applyNumberFormat="0" applyFill="0" applyAlignment="0" applyProtection="0">
      <alignment vertical="center"/>
    </xf>
    <xf numFmtId="0" fontId="39" fillId="0" borderId="18" applyNumberFormat="0" applyFill="0" applyAlignment="0" applyProtection="0">
      <alignment vertical="center"/>
    </xf>
    <xf numFmtId="0" fontId="39" fillId="0" borderId="18" applyNumberFormat="0" applyFill="0" applyAlignment="0" applyProtection="0">
      <alignment vertical="center"/>
    </xf>
    <xf numFmtId="0" fontId="39" fillId="0" borderId="18" applyNumberFormat="0" applyFill="0" applyAlignment="0" applyProtection="0">
      <alignment vertical="center"/>
    </xf>
    <xf numFmtId="0" fontId="40" fillId="0" borderId="19" applyNumberFormat="0" applyFill="0" applyAlignment="0" applyProtection="0">
      <alignment vertical="center"/>
    </xf>
    <xf numFmtId="0" fontId="40" fillId="0" borderId="19" applyNumberFormat="0" applyFill="0" applyAlignment="0" applyProtection="0">
      <alignment vertical="center"/>
    </xf>
    <xf numFmtId="0" fontId="40" fillId="0" borderId="19" applyNumberFormat="0" applyFill="0" applyAlignment="0" applyProtection="0">
      <alignment vertical="center"/>
    </xf>
    <xf numFmtId="0" fontId="40" fillId="0" borderId="19" applyNumberFormat="0" applyFill="0" applyAlignment="0" applyProtection="0">
      <alignment vertical="center"/>
    </xf>
    <xf numFmtId="0" fontId="40" fillId="0" borderId="19" applyNumberFormat="0" applyFill="0" applyAlignment="0" applyProtection="0">
      <alignment vertical="center"/>
    </xf>
    <xf numFmtId="0" fontId="40" fillId="0" borderId="19" applyNumberFormat="0" applyFill="0" applyAlignment="0" applyProtection="0">
      <alignment vertical="center"/>
    </xf>
    <xf numFmtId="0" fontId="40" fillId="0" borderId="19" applyNumberFormat="0" applyFill="0" applyAlignment="0" applyProtection="0">
      <alignment vertical="center"/>
    </xf>
    <xf numFmtId="0" fontId="40" fillId="0" borderId="19" applyNumberFormat="0" applyFill="0" applyAlignment="0" applyProtection="0">
      <alignment vertical="center"/>
    </xf>
    <xf numFmtId="0" fontId="40" fillId="0" borderId="19" applyNumberFormat="0" applyFill="0" applyAlignment="0" applyProtection="0">
      <alignment vertical="center"/>
    </xf>
    <xf numFmtId="0" fontId="40" fillId="0" borderId="19" applyNumberFormat="0" applyFill="0" applyAlignment="0" applyProtection="0">
      <alignment vertical="center"/>
    </xf>
    <xf numFmtId="0" fontId="40" fillId="0" borderId="19" applyNumberFormat="0" applyFill="0" applyAlignment="0" applyProtection="0">
      <alignment vertical="center"/>
    </xf>
    <xf numFmtId="0" fontId="40" fillId="0" borderId="19" applyNumberFormat="0" applyFill="0" applyAlignment="0" applyProtection="0">
      <alignment vertical="center"/>
    </xf>
    <xf numFmtId="0" fontId="40" fillId="0" borderId="19" applyNumberFormat="0" applyFill="0" applyAlignment="0" applyProtection="0">
      <alignment vertical="center"/>
    </xf>
    <xf numFmtId="0" fontId="40" fillId="0" borderId="19" applyNumberFormat="0" applyFill="0" applyAlignment="0" applyProtection="0">
      <alignment vertical="center"/>
    </xf>
    <xf numFmtId="0" fontId="40" fillId="0" borderId="19" applyNumberFormat="0" applyFill="0" applyAlignment="0" applyProtection="0">
      <alignment vertical="center"/>
    </xf>
    <xf numFmtId="0" fontId="40" fillId="0" borderId="19" applyNumberFormat="0" applyFill="0" applyAlignment="0" applyProtection="0">
      <alignment vertical="center"/>
    </xf>
    <xf numFmtId="0" fontId="40" fillId="0" borderId="19" applyNumberFormat="0" applyFill="0" applyAlignment="0" applyProtection="0">
      <alignment vertical="center"/>
    </xf>
    <xf numFmtId="0" fontId="40" fillId="0" borderId="19" applyNumberFormat="0" applyFill="0" applyAlignment="0" applyProtection="0">
      <alignment vertical="center"/>
    </xf>
    <xf numFmtId="0" fontId="40" fillId="0" borderId="19" applyNumberFormat="0" applyFill="0" applyAlignment="0" applyProtection="0">
      <alignment vertical="center"/>
    </xf>
    <xf numFmtId="0" fontId="40" fillId="0" borderId="19" applyNumberFormat="0" applyFill="0" applyAlignment="0" applyProtection="0">
      <alignment vertical="center"/>
    </xf>
    <xf numFmtId="0" fontId="40" fillId="0" borderId="19" applyNumberFormat="0" applyFill="0" applyAlignment="0" applyProtection="0">
      <alignment vertical="center"/>
    </xf>
    <xf numFmtId="0" fontId="41" fillId="0" borderId="20" applyNumberFormat="0" applyFill="0" applyAlignment="0" applyProtection="0">
      <alignment vertical="center"/>
    </xf>
    <xf numFmtId="0" fontId="41" fillId="0" borderId="20" applyNumberFormat="0" applyFill="0" applyAlignment="0" applyProtection="0">
      <alignment vertical="center"/>
    </xf>
    <xf numFmtId="0" fontId="41" fillId="0" borderId="20" applyNumberFormat="0" applyFill="0" applyAlignment="0" applyProtection="0">
      <alignment vertical="center"/>
    </xf>
    <xf numFmtId="0" fontId="41" fillId="0" borderId="20" applyNumberFormat="0" applyFill="0" applyAlignment="0" applyProtection="0">
      <alignment vertical="center"/>
    </xf>
    <xf numFmtId="0" fontId="41" fillId="0" borderId="20" applyNumberFormat="0" applyFill="0" applyAlignment="0" applyProtection="0">
      <alignment vertical="center"/>
    </xf>
    <xf numFmtId="0" fontId="41" fillId="0" borderId="20" applyNumberFormat="0" applyFill="0" applyAlignment="0" applyProtection="0">
      <alignment vertical="center"/>
    </xf>
    <xf numFmtId="0" fontId="41" fillId="0" borderId="20" applyNumberFormat="0" applyFill="0" applyAlignment="0" applyProtection="0">
      <alignment vertical="center"/>
    </xf>
    <xf numFmtId="0" fontId="41" fillId="0" borderId="20" applyNumberFormat="0" applyFill="0" applyAlignment="0" applyProtection="0">
      <alignment vertical="center"/>
    </xf>
    <xf numFmtId="0" fontId="41" fillId="0" borderId="20" applyNumberFormat="0" applyFill="0" applyAlignment="0" applyProtection="0">
      <alignment vertical="center"/>
    </xf>
    <xf numFmtId="0" fontId="41" fillId="0" borderId="20" applyNumberFormat="0" applyFill="0" applyAlignment="0" applyProtection="0">
      <alignment vertical="center"/>
    </xf>
    <xf numFmtId="0" fontId="41" fillId="0" borderId="20" applyNumberFormat="0" applyFill="0" applyAlignment="0" applyProtection="0">
      <alignment vertical="center"/>
    </xf>
    <xf numFmtId="0" fontId="41" fillId="0" borderId="20" applyNumberFormat="0" applyFill="0" applyAlignment="0" applyProtection="0">
      <alignment vertical="center"/>
    </xf>
    <xf numFmtId="0" fontId="41" fillId="0" borderId="20" applyNumberFormat="0" applyFill="0" applyAlignment="0" applyProtection="0">
      <alignment vertical="center"/>
    </xf>
    <xf numFmtId="0" fontId="41" fillId="0" borderId="20" applyNumberFormat="0" applyFill="0" applyAlignment="0" applyProtection="0">
      <alignment vertical="center"/>
    </xf>
    <xf numFmtId="0" fontId="41" fillId="0" borderId="20" applyNumberFormat="0" applyFill="0" applyAlignment="0" applyProtection="0">
      <alignment vertical="center"/>
    </xf>
    <xf numFmtId="0" fontId="41" fillId="0" borderId="20" applyNumberFormat="0" applyFill="0" applyAlignment="0" applyProtection="0">
      <alignment vertical="center"/>
    </xf>
    <xf numFmtId="0" fontId="41" fillId="0" borderId="20" applyNumberFormat="0" applyFill="0" applyAlignment="0" applyProtection="0">
      <alignment vertical="center"/>
    </xf>
    <xf numFmtId="0" fontId="41" fillId="0" borderId="20" applyNumberFormat="0" applyFill="0" applyAlignment="0" applyProtection="0">
      <alignment vertical="center"/>
    </xf>
    <xf numFmtId="0" fontId="41" fillId="0" borderId="20" applyNumberFormat="0" applyFill="0" applyAlignment="0" applyProtection="0">
      <alignment vertical="center"/>
    </xf>
    <xf numFmtId="0" fontId="41" fillId="0" borderId="20" applyNumberFormat="0" applyFill="0" applyAlignment="0" applyProtection="0">
      <alignment vertical="center"/>
    </xf>
    <xf numFmtId="0" fontId="41" fillId="0" borderId="20" applyNumberFormat="0" applyFill="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Fill="0" applyBorder="0" applyProtection="0"/>
    <xf numFmtId="0" fontId="43" fillId="54" borderId="15" applyNumberFormat="0" applyAlignment="0" applyProtection="0">
      <alignment vertical="center"/>
    </xf>
    <xf numFmtId="0" fontId="43" fillId="54" borderId="15" applyNumberFormat="0" applyAlignment="0" applyProtection="0">
      <alignment vertical="center"/>
    </xf>
    <xf numFmtId="0" fontId="43" fillId="54" borderId="15" applyNumberFormat="0" applyAlignment="0" applyProtection="0">
      <alignment vertical="center"/>
    </xf>
    <xf numFmtId="0" fontId="43" fillId="54" borderId="15" applyNumberFormat="0" applyAlignment="0" applyProtection="0">
      <alignment vertical="center"/>
    </xf>
    <xf numFmtId="0" fontId="43" fillId="54" borderId="15" applyNumberFormat="0" applyAlignment="0" applyProtection="0">
      <alignment vertical="center"/>
    </xf>
    <xf numFmtId="0" fontId="43" fillId="54" borderId="15" applyNumberFormat="0" applyAlignment="0" applyProtection="0">
      <alignment vertical="center"/>
    </xf>
    <xf numFmtId="0" fontId="43" fillId="54" borderId="15" applyNumberFormat="0" applyAlignment="0" applyProtection="0">
      <alignment vertical="center"/>
    </xf>
    <xf numFmtId="0" fontId="43" fillId="54" borderId="15" applyNumberFormat="0" applyAlignment="0" applyProtection="0">
      <alignment vertical="center"/>
    </xf>
    <xf numFmtId="0" fontId="43" fillId="54" borderId="15" applyNumberFormat="0" applyAlignment="0" applyProtection="0">
      <alignment vertical="center"/>
    </xf>
    <xf numFmtId="0" fontId="43" fillId="54" borderId="15" applyNumberFormat="0" applyAlignment="0" applyProtection="0">
      <alignment vertical="center"/>
    </xf>
    <xf numFmtId="0" fontId="43" fillId="54" borderId="15" applyNumberFormat="0" applyAlignment="0" applyProtection="0">
      <alignment vertical="center"/>
    </xf>
    <xf numFmtId="0" fontId="43" fillId="54" borderId="15" applyNumberFormat="0" applyAlignment="0" applyProtection="0">
      <alignment vertical="center"/>
    </xf>
    <xf numFmtId="0" fontId="43" fillId="54" borderId="15" applyNumberFormat="0" applyAlignment="0" applyProtection="0">
      <alignment vertical="center"/>
    </xf>
    <xf numFmtId="0" fontId="43" fillId="54" borderId="15" applyNumberFormat="0" applyAlignment="0" applyProtection="0">
      <alignment vertical="center"/>
    </xf>
    <xf numFmtId="0" fontId="43" fillId="54" borderId="15" applyNumberFormat="0" applyAlignment="0" applyProtection="0">
      <alignment vertical="center"/>
    </xf>
    <xf numFmtId="0" fontId="43" fillId="54" borderId="15" applyNumberFormat="0" applyAlignment="0" applyProtection="0">
      <alignment vertical="center"/>
    </xf>
    <xf numFmtId="0" fontId="43" fillId="54" borderId="15" applyNumberFormat="0" applyAlignment="0" applyProtection="0">
      <alignment vertical="center"/>
    </xf>
    <xf numFmtId="0" fontId="43" fillId="54" borderId="15" applyNumberFormat="0" applyAlignment="0" applyProtection="0">
      <alignment vertical="center"/>
    </xf>
    <xf numFmtId="0" fontId="43" fillId="54" borderId="15" applyNumberFormat="0" applyAlignment="0" applyProtection="0">
      <alignment vertical="center"/>
    </xf>
    <xf numFmtId="0" fontId="43" fillId="54" borderId="15" applyNumberFormat="0" applyAlignment="0" applyProtection="0">
      <alignment vertical="center"/>
    </xf>
    <xf numFmtId="0" fontId="43" fillId="54" borderId="15" applyNumberFormat="0" applyAlignment="0" applyProtection="0">
      <alignment vertical="center"/>
    </xf>
    <xf numFmtId="0" fontId="43" fillId="54" borderId="15" applyNumberFormat="0" applyAlignment="0" applyProtection="0">
      <alignment vertical="center"/>
    </xf>
    <xf numFmtId="0" fontId="43" fillId="54" borderId="15" applyNumberFormat="0" applyAlignment="0" applyProtection="0">
      <alignment vertical="center"/>
    </xf>
    <xf numFmtId="0" fontId="43" fillId="54" borderId="15" applyNumberFormat="0" applyAlignment="0" applyProtection="0">
      <alignment vertical="center"/>
    </xf>
    <xf numFmtId="0" fontId="43" fillId="54" borderId="15" applyNumberFormat="0" applyAlignment="0" applyProtection="0">
      <alignment vertical="center"/>
    </xf>
    <xf numFmtId="0" fontId="43" fillId="54" borderId="15" applyNumberFormat="0" applyAlignment="0" applyProtection="0">
      <alignment vertical="center"/>
    </xf>
    <xf numFmtId="0" fontId="43" fillId="54" borderId="15" applyNumberFormat="0" applyAlignment="0" applyProtection="0">
      <alignment vertical="center"/>
    </xf>
    <xf numFmtId="0" fontId="43" fillId="54" borderId="15" applyNumberFormat="0" applyAlignment="0" applyProtection="0">
      <alignment vertical="center"/>
    </xf>
    <xf numFmtId="0" fontId="43" fillId="54" borderId="15" applyNumberFormat="0" applyAlignment="0" applyProtection="0">
      <alignment vertical="center"/>
    </xf>
    <xf numFmtId="0" fontId="43" fillId="54" borderId="15" applyNumberFormat="0" applyAlignment="0" applyProtection="0">
      <alignment vertical="center"/>
    </xf>
    <xf numFmtId="0" fontId="43" fillId="54" borderId="15" applyNumberFormat="0" applyAlignment="0" applyProtection="0">
      <alignment vertical="center"/>
    </xf>
    <xf numFmtId="0" fontId="43" fillId="54" borderId="15" applyNumberFormat="0" applyAlignment="0" applyProtection="0">
      <alignment vertical="center"/>
    </xf>
    <xf numFmtId="0" fontId="43" fillId="54" borderId="15" applyNumberFormat="0" applyAlignment="0" applyProtection="0">
      <alignment vertical="center"/>
    </xf>
    <xf numFmtId="0" fontId="43" fillId="54" borderId="15" applyNumberFormat="0" applyAlignment="0" applyProtection="0">
      <alignment vertical="center"/>
    </xf>
    <xf numFmtId="0" fontId="43" fillId="54" borderId="15" applyNumberFormat="0" applyAlignment="0" applyProtection="0">
      <alignment vertical="center"/>
    </xf>
    <xf numFmtId="0" fontId="43" fillId="54" borderId="15" applyNumberFormat="0" applyAlignment="0" applyProtection="0">
      <alignment vertical="center"/>
    </xf>
    <xf numFmtId="0" fontId="43" fillId="54" borderId="15" applyNumberFormat="0" applyAlignment="0" applyProtection="0">
      <alignment vertical="center"/>
    </xf>
    <xf numFmtId="0" fontId="43" fillId="54" borderId="15" applyNumberFormat="0" applyAlignment="0" applyProtection="0">
      <alignment vertical="center"/>
    </xf>
    <xf numFmtId="0" fontId="43" fillId="54" borderId="15" applyNumberFormat="0" applyAlignment="0" applyProtection="0">
      <alignment vertical="center"/>
    </xf>
    <xf numFmtId="0" fontId="43" fillId="54" borderId="15" applyNumberFormat="0" applyAlignment="0" applyProtection="0">
      <alignment vertical="center"/>
    </xf>
    <xf numFmtId="0" fontId="43" fillId="54" borderId="15" applyNumberFormat="0" applyAlignment="0" applyProtection="0">
      <alignment vertical="center"/>
    </xf>
    <xf numFmtId="0" fontId="43" fillId="54" borderId="15" applyNumberFormat="0" applyAlignment="0" applyProtection="0">
      <alignment vertical="center"/>
    </xf>
    <xf numFmtId="0" fontId="43" fillId="54" borderId="15" applyNumberFormat="0" applyAlignment="0" applyProtection="0">
      <alignment vertical="center"/>
    </xf>
    <xf numFmtId="0" fontId="43" fillId="54" borderId="15" applyNumberFormat="0" applyAlignment="0" applyProtection="0">
      <alignment vertical="center"/>
    </xf>
    <xf numFmtId="0" fontId="43" fillId="54" borderId="15" applyNumberFormat="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6" fontId="27" fillId="0" borderId="0" applyFont="0" applyFill="0" applyBorder="0" applyAlignment="0" applyProtection="0">
      <alignment vertical="center"/>
    </xf>
    <xf numFmtId="176" fontId="26" fillId="0" borderId="0" applyFont="0" applyFill="0" applyBorder="0" applyAlignment="0" applyProtection="0"/>
    <xf numFmtId="176" fontId="26" fillId="0" borderId="0" applyFont="0" applyFill="0" applyBorder="0" applyAlignment="0" applyProtection="0"/>
    <xf numFmtId="6" fontId="26" fillId="0" borderId="0" applyFont="0" applyFill="0" applyBorder="0" applyAlignment="0" applyProtection="0"/>
    <xf numFmtId="176" fontId="26" fillId="0" borderId="0" applyFont="0" applyFill="0" applyBorder="0" applyAlignment="0" applyProtection="0"/>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cellStyleXfs>
  <cellXfs count="414">
    <xf numFmtId="0" fontId="0" fillId="0" borderId="0" xfId="0"/>
    <xf numFmtId="0" fontId="47" fillId="0" borderId="0" xfId="915" applyFont="1">
      <alignment vertical="center"/>
    </xf>
    <xf numFmtId="0" fontId="36" fillId="0" borderId="0" xfId="915" applyFont="1">
      <alignment vertical="center"/>
    </xf>
    <xf numFmtId="0" fontId="47" fillId="0" borderId="0" xfId="961" applyFont="1">
      <alignment vertical="center"/>
    </xf>
    <xf numFmtId="0" fontId="47" fillId="0" borderId="0" xfId="959" applyFont="1">
      <alignment vertical="center"/>
    </xf>
    <xf numFmtId="0" fontId="47" fillId="0" borderId="0" xfId="915" applyFont="1" applyAlignment="1">
      <alignment horizontal="center" vertical="center"/>
    </xf>
    <xf numFmtId="0" fontId="36" fillId="0" borderId="0" xfId="959" applyFont="1">
      <alignment vertical="center"/>
    </xf>
    <xf numFmtId="0" fontId="47" fillId="0" borderId="0" xfId="959" applyFont="1" applyAlignment="1">
      <alignment horizontal="center" vertical="center"/>
    </xf>
    <xf numFmtId="0" fontId="48" fillId="0" borderId="0" xfId="915" applyFont="1">
      <alignment vertical="center"/>
    </xf>
    <xf numFmtId="0" fontId="36" fillId="0" borderId="0" xfId="961" applyFont="1">
      <alignment vertical="center"/>
    </xf>
    <xf numFmtId="38" fontId="49" fillId="55" borderId="22" xfId="425" applyFont="1" applyFill="1" applyBorder="1" applyAlignment="1">
      <alignment vertical="center" shrinkToFit="1"/>
    </xf>
    <xf numFmtId="0" fontId="49" fillId="55" borderId="22" xfId="914" applyFont="1" applyFill="1" applyBorder="1" applyAlignment="1">
      <alignment horizontal="center" vertical="center" wrapText="1"/>
    </xf>
    <xf numFmtId="38" fontId="49" fillId="55" borderId="22" xfId="425" applyFont="1" applyFill="1" applyBorder="1" applyAlignment="1">
      <alignment horizontal="right" vertical="center" shrinkToFit="1"/>
    </xf>
    <xf numFmtId="0" fontId="47" fillId="0" borderId="0" xfId="961" applyFont="1" applyAlignment="1">
      <alignment horizontal="center" vertical="center"/>
    </xf>
    <xf numFmtId="0" fontId="26" fillId="0" borderId="0" xfId="915">
      <alignment vertical="center"/>
    </xf>
    <xf numFmtId="0" fontId="49" fillId="0" borderId="22" xfId="914" applyFont="1" applyBorder="1" applyAlignment="1" applyProtection="1">
      <alignment horizontal="left" vertical="center" shrinkToFit="1"/>
      <protection locked="0"/>
    </xf>
    <xf numFmtId="38" fontId="49" fillId="0" borderId="22" xfId="425" applyFont="1" applyFill="1" applyBorder="1" applyAlignment="1">
      <alignment horizontal="right" vertical="center" shrinkToFit="1"/>
    </xf>
    <xf numFmtId="0" fontId="36" fillId="0" borderId="0" xfId="965" applyFont="1">
      <alignment vertical="center"/>
    </xf>
    <xf numFmtId="38" fontId="26" fillId="0" borderId="0" xfId="874" applyFont="1" applyBorder="1" applyAlignment="1">
      <alignment vertical="center"/>
    </xf>
    <xf numFmtId="0" fontId="0" fillId="0" borderId="22" xfId="0" applyBorder="1" applyAlignment="1">
      <alignment vertical="center"/>
    </xf>
    <xf numFmtId="0" fontId="36" fillId="0" borderId="0" xfId="966" applyFont="1">
      <alignment vertical="center"/>
    </xf>
    <xf numFmtId="38" fontId="36" fillId="0" borderId="0" xfId="874" applyFont="1" applyBorder="1" applyAlignment="1">
      <alignment vertical="center"/>
    </xf>
    <xf numFmtId="0" fontId="51" fillId="0" borderId="0" xfId="914" applyFont="1">
      <alignment vertical="center"/>
    </xf>
    <xf numFmtId="0" fontId="47" fillId="0" borderId="0" xfId="965" applyFont="1">
      <alignment vertical="center"/>
    </xf>
    <xf numFmtId="0" fontId="52" fillId="0" borderId="22" xfId="0" applyFont="1" applyBorder="1" applyAlignment="1">
      <alignment vertical="center" wrapText="1"/>
    </xf>
    <xf numFmtId="0" fontId="53" fillId="0" borderId="0" xfId="914" applyFont="1" applyAlignment="1">
      <alignment horizontal="right" vertical="center"/>
    </xf>
    <xf numFmtId="38" fontId="49" fillId="0" borderId="22" xfId="425" applyFont="1" applyFill="1" applyBorder="1" applyAlignment="1">
      <alignment vertical="center" shrinkToFit="1"/>
    </xf>
    <xf numFmtId="0" fontId="49" fillId="0" borderId="0" xfId="914" applyFont="1">
      <alignment vertical="center"/>
    </xf>
    <xf numFmtId="0" fontId="49" fillId="55" borderId="22" xfId="914" applyFont="1" applyFill="1" applyBorder="1" applyAlignment="1">
      <alignment vertical="center" shrinkToFit="1"/>
    </xf>
    <xf numFmtId="38" fontId="49" fillId="0" borderId="22" xfId="425" applyFont="1" applyFill="1" applyBorder="1" applyAlignment="1" applyProtection="1">
      <alignment horizontal="right" vertical="center" shrinkToFit="1"/>
      <protection locked="0"/>
    </xf>
    <xf numFmtId="38" fontId="52" fillId="0" borderId="24" xfId="860" applyFont="1" applyFill="1" applyBorder="1" applyAlignment="1">
      <alignment vertical="center"/>
    </xf>
    <xf numFmtId="0" fontId="49" fillId="0" borderId="0" xfId="914" applyFont="1" applyAlignment="1">
      <alignment horizontal="center" vertical="center"/>
    </xf>
    <xf numFmtId="38" fontId="51" fillId="0" borderId="22" xfId="425" applyFont="1" applyFill="1" applyBorder="1" applyAlignment="1">
      <alignment vertical="center" shrinkToFit="1"/>
    </xf>
    <xf numFmtId="0" fontId="36" fillId="0" borderId="25" xfId="965" applyFont="1" applyBorder="1" applyAlignment="1">
      <alignment horizontal="left" vertical="center"/>
    </xf>
    <xf numFmtId="0" fontId="54" fillId="0" borderId="0" xfId="915" applyFont="1">
      <alignment vertical="center"/>
    </xf>
    <xf numFmtId="0" fontId="49" fillId="55" borderId="22" xfId="914" applyFont="1" applyFill="1" applyBorder="1" applyAlignment="1">
      <alignment horizontal="center" vertical="center"/>
    </xf>
    <xf numFmtId="38" fontId="51" fillId="0" borderId="22" xfId="425" applyFont="1" applyFill="1" applyBorder="1" applyAlignment="1" applyProtection="1">
      <alignment vertical="center" shrinkToFit="1"/>
      <protection locked="0"/>
    </xf>
    <xf numFmtId="0" fontId="26" fillId="0" borderId="0" xfId="959">
      <alignment vertical="center"/>
    </xf>
    <xf numFmtId="38" fontId="53" fillId="0" borderId="22" xfId="425" applyFont="1" applyFill="1" applyBorder="1" applyAlignment="1" applyProtection="1">
      <alignment vertical="center" shrinkToFit="1"/>
      <protection locked="0"/>
    </xf>
    <xf numFmtId="38" fontId="48" fillId="0" borderId="0" xfId="874" applyFont="1" applyBorder="1" applyAlignment="1">
      <alignment vertical="center"/>
    </xf>
    <xf numFmtId="0" fontId="26" fillId="0" borderId="0" xfId="961">
      <alignment vertical="center"/>
    </xf>
    <xf numFmtId="38" fontId="49" fillId="55" borderId="27" xfId="425" applyFont="1" applyFill="1" applyBorder="1" applyAlignment="1">
      <alignment horizontal="right" vertical="center" shrinkToFit="1"/>
    </xf>
    <xf numFmtId="0" fontId="0" fillId="0" borderId="28" xfId="0" applyBorder="1" applyAlignment="1">
      <alignment vertical="center"/>
    </xf>
    <xf numFmtId="38" fontId="51" fillId="55" borderId="22" xfId="425" applyFont="1" applyFill="1" applyBorder="1" applyAlignment="1">
      <alignment vertical="center" shrinkToFit="1"/>
    </xf>
    <xf numFmtId="0" fontId="26" fillId="0" borderId="0" xfId="965">
      <alignment vertical="center"/>
    </xf>
    <xf numFmtId="0" fontId="51" fillId="0" borderId="0" xfId="914" applyFont="1" applyAlignment="1">
      <alignment horizontal="right" vertical="center"/>
    </xf>
    <xf numFmtId="0" fontId="49" fillId="0" borderId="0" xfId="914" applyFont="1" applyAlignment="1">
      <alignment horizontal="center" vertical="center" shrinkToFit="1"/>
    </xf>
    <xf numFmtId="0" fontId="36" fillId="0" borderId="4" xfId="966" applyFont="1" applyBorder="1">
      <alignment vertical="center"/>
    </xf>
    <xf numFmtId="0" fontId="61" fillId="0" borderId="0" xfId="959" applyFont="1">
      <alignment vertical="center"/>
    </xf>
    <xf numFmtId="0" fontId="62" fillId="0" borderId="0" xfId="915" applyFont="1">
      <alignment vertical="center"/>
    </xf>
    <xf numFmtId="0" fontId="36" fillId="0" borderId="0" xfId="965" applyFont="1" applyAlignment="1">
      <alignment horizontal="left" vertical="center"/>
    </xf>
    <xf numFmtId="0" fontId="48" fillId="0" borderId="0" xfId="959" applyFont="1" applyAlignment="1">
      <alignment horizontal="left" vertical="center" shrinkToFit="1"/>
    </xf>
    <xf numFmtId="38" fontId="54" fillId="0" borderId="0" xfId="874" applyFont="1" applyBorder="1" applyAlignment="1">
      <alignment vertical="center"/>
    </xf>
    <xf numFmtId="0" fontId="51" fillId="0" borderId="0" xfId="914" applyFont="1" applyAlignment="1">
      <alignment horizontal="left" vertical="center"/>
    </xf>
    <xf numFmtId="0" fontId="49" fillId="55" borderId="22" xfId="968" applyFont="1" applyFill="1" applyBorder="1" applyAlignment="1">
      <alignment horizontal="center" vertical="center" shrinkToFit="1"/>
    </xf>
    <xf numFmtId="38" fontId="26" fillId="0" borderId="0" xfId="874" applyFont="1" applyBorder="1" applyAlignment="1">
      <alignment horizontal="center" vertical="center"/>
    </xf>
    <xf numFmtId="0" fontId="36" fillId="0" borderId="29" xfId="965" applyFont="1" applyBorder="1" applyAlignment="1">
      <alignment horizontal="left" vertical="center"/>
    </xf>
    <xf numFmtId="38" fontId="36" fillId="0" borderId="4" xfId="874" applyFont="1" applyBorder="1" applyAlignment="1">
      <alignment vertical="center"/>
    </xf>
    <xf numFmtId="0" fontId="59" fillId="0" borderId="0" xfId="967" applyFont="1" applyAlignment="1">
      <alignment horizontal="left" vertical="center"/>
    </xf>
    <xf numFmtId="0" fontId="36" fillId="0" borderId="30" xfId="965" applyFont="1" applyBorder="1" applyAlignment="1">
      <alignment horizontal="left" vertical="center"/>
    </xf>
    <xf numFmtId="0" fontId="63" fillId="0" borderId="0" xfId="959" applyFont="1">
      <alignment vertical="center"/>
    </xf>
    <xf numFmtId="0" fontId="36" fillId="0" borderId="31" xfId="965" applyFont="1" applyBorder="1" applyAlignment="1">
      <alignment horizontal="left" vertical="center"/>
    </xf>
    <xf numFmtId="0" fontId="61" fillId="0" borderId="0" xfId="961" applyFont="1">
      <alignment vertical="center"/>
    </xf>
    <xf numFmtId="0" fontId="48" fillId="0" borderId="0" xfId="961" applyFont="1" applyAlignment="1">
      <alignment horizontal="left" vertical="center" shrinkToFit="1"/>
    </xf>
    <xf numFmtId="0" fontId="49" fillId="0" borderId="22" xfId="914" applyFont="1" applyBorder="1" applyAlignment="1">
      <alignment vertical="center" shrinkToFit="1"/>
    </xf>
    <xf numFmtId="0" fontId="64" fillId="0" borderId="0" xfId="961" applyFont="1">
      <alignment vertical="center"/>
    </xf>
    <xf numFmtId="38" fontId="36" fillId="0" borderId="3" xfId="874" applyFont="1" applyBorder="1" applyAlignment="1">
      <alignment vertical="center"/>
    </xf>
    <xf numFmtId="38" fontId="62" fillId="0" borderId="0" xfId="874" applyFont="1" applyBorder="1" applyAlignment="1">
      <alignment vertical="center"/>
    </xf>
    <xf numFmtId="0" fontId="0" fillId="56" borderId="28" xfId="0" applyFill="1" applyBorder="1" applyAlignment="1">
      <alignment horizontal="center" vertical="center"/>
    </xf>
    <xf numFmtId="0" fontId="49" fillId="55" borderId="22" xfId="914" applyFont="1" applyFill="1" applyBorder="1" applyAlignment="1">
      <alignment horizontal="center" vertical="center" shrinkToFit="1"/>
    </xf>
    <xf numFmtId="0" fontId="65" fillId="0" borderId="0" xfId="961" applyFont="1">
      <alignment vertical="center"/>
    </xf>
    <xf numFmtId="0" fontId="26" fillId="0" borderId="0" xfId="966">
      <alignment vertical="center"/>
    </xf>
    <xf numFmtId="0" fontId="59" fillId="0" borderId="25" xfId="967" applyFont="1" applyBorder="1">
      <alignment vertical="center"/>
    </xf>
    <xf numFmtId="0" fontId="64" fillId="0" borderId="29" xfId="961" applyFont="1" applyBorder="1">
      <alignment vertical="center"/>
    </xf>
    <xf numFmtId="0" fontId="36" fillId="0" borderId="0" xfId="967" applyFont="1" applyAlignment="1">
      <alignment horizontal="left" vertical="center"/>
    </xf>
    <xf numFmtId="38" fontId="66" fillId="0" borderId="0" xfId="874" applyFont="1" applyAlignment="1">
      <alignment vertical="center"/>
    </xf>
    <xf numFmtId="38" fontId="49" fillId="0" borderId="33" xfId="425" applyFont="1" applyFill="1" applyBorder="1" applyAlignment="1">
      <alignment vertical="center" shrinkToFit="1"/>
    </xf>
    <xf numFmtId="0" fontId="49" fillId="0" borderId="34" xfId="914" applyFont="1" applyBorder="1">
      <alignment vertical="center"/>
    </xf>
    <xf numFmtId="38" fontId="49" fillId="55" borderId="26" xfId="425" applyFont="1" applyFill="1" applyBorder="1" applyAlignment="1">
      <alignment horizontal="right" vertical="center" shrinkToFit="1"/>
    </xf>
    <xf numFmtId="38" fontId="51" fillId="0" borderId="22" xfId="425" applyFont="1" applyFill="1" applyBorder="1" applyAlignment="1" applyProtection="1">
      <alignment horizontal="right" vertical="center" shrinkToFit="1"/>
      <protection locked="0"/>
    </xf>
    <xf numFmtId="0" fontId="47" fillId="0" borderId="4" xfId="965" applyFont="1" applyBorder="1">
      <alignment vertical="center"/>
    </xf>
    <xf numFmtId="38" fontId="49" fillId="0" borderId="22" xfId="425" applyFont="1" applyFill="1" applyBorder="1" applyAlignment="1" applyProtection="1">
      <alignment vertical="center" shrinkToFit="1"/>
      <protection locked="0"/>
    </xf>
    <xf numFmtId="0" fontId="60" fillId="0" borderId="0" xfId="914" applyFont="1" applyAlignment="1">
      <alignment vertical="center" wrapText="1"/>
    </xf>
    <xf numFmtId="0" fontId="51" fillId="55" borderId="22" xfId="914" applyFont="1" applyFill="1" applyBorder="1" applyAlignment="1">
      <alignment horizontal="center" vertical="center" wrapText="1"/>
    </xf>
    <xf numFmtId="38" fontId="49" fillId="0" borderId="26" xfId="425" applyFont="1" applyFill="1" applyBorder="1" applyAlignment="1" applyProtection="1">
      <alignment vertical="center" shrinkToFit="1"/>
      <protection locked="0"/>
    </xf>
    <xf numFmtId="0" fontId="51" fillId="55" borderId="22" xfId="914" applyFont="1" applyFill="1" applyBorder="1" applyAlignment="1">
      <alignment horizontal="center" vertical="center"/>
    </xf>
    <xf numFmtId="0" fontId="51" fillId="0" borderId="25" xfId="914" applyFont="1" applyBorder="1" applyAlignment="1">
      <alignment horizontal="right" vertical="center"/>
    </xf>
    <xf numFmtId="0" fontId="65" fillId="0" borderId="0" xfId="967" applyFont="1" applyAlignment="1">
      <alignment horizontal="left" vertical="center"/>
    </xf>
    <xf numFmtId="38" fontId="49" fillId="55" borderId="26" xfId="425" applyFont="1" applyFill="1" applyBorder="1" applyAlignment="1">
      <alignment vertical="center" shrinkToFit="1"/>
    </xf>
    <xf numFmtId="38" fontId="65" fillId="0" borderId="0" xfId="874" applyFont="1" applyBorder="1" applyAlignment="1">
      <alignment vertical="center"/>
    </xf>
    <xf numFmtId="38" fontId="36" fillId="0" borderId="0" xfId="874" applyFont="1" applyAlignment="1">
      <alignment vertical="center"/>
    </xf>
    <xf numFmtId="38" fontId="65" fillId="0" borderId="30" xfId="874" applyFont="1" applyBorder="1" applyAlignment="1">
      <alignment vertical="center"/>
    </xf>
    <xf numFmtId="38" fontId="66" fillId="0" borderId="29" xfId="874" applyFont="1" applyBorder="1" applyAlignment="1">
      <alignment vertical="center"/>
    </xf>
    <xf numFmtId="0" fontId="36" fillId="0" borderId="3" xfId="966" applyFont="1" applyBorder="1">
      <alignment vertical="center"/>
    </xf>
    <xf numFmtId="0" fontId="36" fillId="0" borderId="36" xfId="965" applyFont="1" applyBorder="1">
      <alignment vertical="center"/>
    </xf>
    <xf numFmtId="0" fontId="59" fillId="0" borderId="0" xfId="967" applyFont="1">
      <alignment vertical="center"/>
    </xf>
    <xf numFmtId="38" fontId="51" fillId="0" borderId="22" xfId="425" applyFont="1" applyFill="1" applyBorder="1" applyAlignment="1">
      <alignment horizontal="right" vertical="center" shrinkToFit="1"/>
    </xf>
    <xf numFmtId="0" fontId="49" fillId="0" borderId="22" xfId="914" applyFont="1" applyBorder="1" applyAlignment="1">
      <alignment horizontal="left" vertical="center" shrinkToFit="1"/>
    </xf>
    <xf numFmtId="0" fontId="49" fillId="0" borderId="0" xfId="914" applyFont="1" applyAlignment="1">
      <alignment vertical="center" shrinkToFit="1"/>
    </xf>
    <xf numFmtId="0" fontId="49" fillId="0" borderId="22" xfId="968" applyFont="1" applyBorder="1" applyAlignment="1">
      <alignment vertical="center" shrinkToFit="1"/>
    </xf>
    <xf numFmtId="0" fontId="51" fillId="0" borderId="22" xfId="914" applyFont="1" applyBorder="1" applyAlignment="1" applyProtection="1">
      <alignment horizontal="left" vertical="center" wrapText="1" shrinkToFit="1"/>
      <protection locked="0"/>
    </xf>
    <xf numFmtId="176" fontId="48" fillId="0" borderId="39" xfId="915" applyNumberFormat="1" applyFont="1" applyBorder="1" applyAlignment="1">
      <alignment horizontal="right" vertical="center" shrinkToFit="1"/>
    </xf>
    <xf numFmtId="0" fontId="59" fillId="0" borderId="4" xfId="967" applyFont="1" applyBorder="1">
      <alignment vertical="center"/>
    </xf>
    <xf numFmtId="0" fontId="47" fillId="0" borderId="24" xfId="965" applyFont="1" applyBorder="1">
      <alignment vertical="center"/>
    </xf>
    <xf numFmtId="0" fontId="59" fillId="0" borderId="4" xfId="967" applyFont="1" applyBorder="1" applyAlignment="1">
      <alignment horizontal="left" vertical="center"/>
    </xf>
    <xf numFmtId="0" fontId="36" fillId="0" borderId="4" xfId="965" applyFont="1" applyBorder="1">
      <alignment vertical="center"/>
    </xf>
    <xf numFmtId="38" fontId="36" fillId="0" borderId="36" xfId="874" applyFont="1" applyBorder="1" applyAlignment="1">
      <alignment vertical="center"/>
    </xf>
    <xf numFmtId="0" fontId="47" fillId="0" borderId="4" xfId="959" applyFont="1" applyBorder="1">
      <alignment vertical="center"/>
    </xf>
    <xf numFmtId="0" fontId="36" fillId="0" borderId="29" xfId="967" applyFont="1" applyBorder="1" applyAlignment="1">
      <alignment horizontal="left" vertical="center"/>
    </xf>
    <xf numFmtId="0" fontId="49" fillId="0" borderId="0" xfId="914" quotePrefix="1" applyFont="1" applyAlignment="1">
      <alignment horizontal="center" vertical="center" shrinkToFit="1"/>
    </xf>
    <xf numFmtId="0" fontId="51" fillId="0" borderId="0" xfId="914" applyFont="1" applyAlignment="1">
      <alignment horizontal="center" vertical="center"/>
    </xf>
    <xf numFmtId="0" fontId="49" fillId="55" borderId="26" xfId="914" applyFont="1" applyFill="1" applyBorder="1" applyAlignment="1">
      <alignment horizontal="center" vertical="center" shrinkToFit="1"/>
    </xf>
    <xf numFmtId="0" fontId="65" fillId="0" borderId="32" xfId="967" applyFont="1" applyBorder="1" applyAlignment="1">
      <alignment horizontal="left" vertical="center"/>
    </xf>
    <xf numFmtId="0" fontId="63" fillId="0" borderId="29" xfId="959" applyFont="1" applyBorder="1">
      <alignment vertical="center"/>
    </xf>
    <xf numFmtId="0" fontId="65" fillId="0" borderId="25" xfId="967" applyFont="1" applyBorder="1" applyAlignment="1">
      <alignment horizontal="left" vertical="center"/>
    </xf>
    <xf numFmtId="0" fontId="36" fillId="0" borderId="40" xfId="965" applyFont="1" applyBorder="1">
      <alignment vertical="center"/>
    </xf>
    <xf numFmtId="0" fontId="59" fillId="0" borderId="0" xfId="961" applyFont="1">
      <alignment vertical="center"/>
    </xf>
    <xf numFmtId="176" fontId="48" fillId="0" borderId="38" xfId="915" applyNumberFormat="1" applyFont="1" applyBorder="1" applyAlignment="1">
      <alignment horizontal="right" vertical="center" shrinkToFit="1"/>
    </xf>
    <xf numFmtId="38" fontId="36" fillId="0" borderId="29" xfId="874" applyFont="1" applyBorder="1" applyAlignment="1">
      <alignment vertical="center"/>
    </xf>
    <xf numFmtId="0" fontId="65" fillId="0" borderId="31" xfId="967" applyFont="1" applyBorder="1" applyAlignment="1">
      <alignment horizontal="left" vertical="center"/>
    </xf>
    <xf numFmtId="0" fontId="63" fillId="0" borderId="3" xfId="959" applyFont="1" applyBorder="1">
      <alignment vertical="center"/>
    </xf>
    <xf numFmtId="0" fontId="47" fillId="0" borderId="3" xfId="965" applyFont="1" applyBorder="1">
      <alignment vertical="center"/>
    </xf>
    <xf numFmtId="0" fontId="47" fillId="0" borderId="41" xfId="965" applyFont="1" applyBorder="1">
      <alignment vertical="center"/>
    </xf>
    <xf numFmtId="0" fontId="49" fillId="57" borderId="0" xfId="914" applyFont="1" applyFill="1">
      <alignment vertical="center"/>
    </xf>
    <xf numFmtId="0" fontId="67" fillId="0" borderId="25" xfId="914" applyFont="1" applyBorder="1" applyAlignment="1">
      <alignment horizontal="right" vertical="center"/>
    </xf>
    <xf numFmtId="0" fontId="57" fillId="0" borderId="0" xfId="914" applyFont="1" applyAlignment="1">
      <alignment vertical="center" wrapText="1"/>
    </xf>
    <xf numFmtId="0" fontId="65" fillId="0" borderId="25" xfId="967" applyFont="1" applyBorder="1">
      <alignment vertical="center"/>
    </xf>
    <xf numFmtId="38" fontId="59" fillId="0" borderId="43" xfId="874" applyFont="1" applyBorder="1" applyAlignment="1">
      <alignment vertical="center"/>
    </xf>
    <xf numFmtId="0" fontId="36" fillId="0" borderId="0" xfId="967" applyFont="1">
      <alignment vertical="center"/>
    </xf>
    <xf numFmtId="182" fontId="49" fillId="0" borderId="22" xfId="443" applyNumberFormat="1" applyFont="1" applyFill="1" applyBorder="1" applyAlignment="1">
      <alignment horizontal="right" vertical="center" shrinkToFit="1"/>
    </xf>
    <xf numFmtId="0" fontId="48" fillId="0" borderId="36" xfId="915" applyFont="1" applyBorder="1">
      <alignment vertical="center"/>
    </xf>
    <xf numFmtId="0" fontId="49" fillId="55" borderId="22" xfId="968" applyFont="1" applyFill="1" applyBorder="1" applyAlignment="1">
      <alignment horizontal="centerContinuous" vertical="center" shrinkToFit="1"/>
    </xf>
    <xf numFmtId="38" fontId="49" fillId="0" borderId="0" xfId="425" applyFont="1" applyAlignment="1">
      <alignment vertical="center"/>
    </xf>
    <xf numFmtId="0" fontId="36" fillId="0" borderId="29" xfId="967" applyFont="1" applyBorder="1">
      <alignment vertical="center"/>
    </xf>
    <xf numFmtId="38" fontId="53" fillId="0" borderId="44" xfId="425" applyFont="1" applyFill="1" applyBorder="1" applyAlignment="1" applyProtection="1">
      <alignment vertical="center" shrinkToFit="1"/>
      <protection locked="0"/>
    </xf>
    <xf numFmtId="38" fontId="51" fillId="0" borderId="24" xfId="425" applyFont="1" applyFill="1" applyBorder="1" applyAlignment="1" applyProtection="1">
      <alignment vertical="center" shrinkToFit="1"/>
      <protection locked="0"/>
    </xf>
    <xf numFmtId="0" fontId="48" fillId="0" borderId="0" xfId="959" applyFont="1" applyAlignment="1">
      <alignment horizontal="right" vertical="center"/>
    </xf>
    <xf numFmtId="38" fontId="51" fillId="55" borderId="24" xfId="425" applyFont="1" applyFill="1" applyBorder="1" applyAlignment="1">
      <alignment vertical="center" shrinkToFit="1"/>
    </xf>
    <xf numFmtId="0" fontId="47" fillId="0" borderId="29" xfId="965" applyFont="1" applyBorder="1">
      <alignment vertical="center"/>
    </xf>
    <xf numFmtId="0" fontId="51" fillId="55" borderId="22" xfId="914" applyFont="1" applyFill="1" applyBorder="1" applyAlignment="1">
      <alignment horizontal="center" vertical="center" shrinkToFit="1"/>
    </xf>
    <xf numFmtId="0" fontId="51" fillId="55" borderId="47" xfId="914" applyFont="1" applyFill="1" applyBorder="1" applyAlignment="1">
      <alignment horizontal="center" vertical="center" shrinkToFit="1"/>
    </xf>
    <xf numFmtId="38" fontId="59" fillId="0" borderId="36" xfId="874" applyFont="1" applyBorder="1" applyAlignment="1">
      <alignment vertical="center"/>
    </xf>
    <xf numFmtId="0" fontId="51" fillId="0" borderId="48" xfId="914" applyFont="1" applyBorder="1" applyAlignment="1" applyProtection="1">
      <alignment horizontal="left" vertical="center" wrapText="1" shrinkToFit="1"/>
      <protection locked="0"/>
    </xf>
    <xf numFmtId="38" fontId="51" fillId="0" borderId="49" xfId="425" applyFont="1" applyFill="1" applyBorder="1" applyAlignment="1">
      <alignment vertical="center" shrinkToFit="1"/>
    </xf>
    <xf numFmtId="0" fontId="58" fillId="0" borderId="0" xfId="914" applyFont="1" applyAlignment="1">
      <alignment vertical="center" wrapText="1"/>
    </xf>
    <xf numFmtId="38" fontId="51" fillId="0" borderId="24" xfId="425" applyFont="1" applyFill="1" applyBorder="1" applyAlignment="1">
      <alignment vertical="center" shrinkToFit="1"/>
    </xf>
    <xf numFmtId="38" fontId="51" fillId="55" borderId="48" xfId="425" applyFont="1" applyFill="1" applyBorder="1" applyAlignment="1">
      <alignment horizontal="right" vertical="center" shrinkToFit="1"/>
    </xf>
    <xf numFmtId="38" fontId="49" fillId="55" borderId="47" xfId="425" applyFont="1" applyFill="1" applyBorder="1" applyAlignment="1">
      <alignment horizontal="right" vertical="center" shrinkToFit="1"/>
    </xf>
    <xf numFmtId="0" fontId="0" fillId="58" borderId="28" xfId="0" applyFill="1" applyBorder="1" applyAlignment="1">
      <alignment horizontal="center" vertical="center" wrapText="1" shrinkToFit="1"/>
    </xf>
    <xf numFmtId="38" fontId="51" fillId="0" borderId="48" xfId="425" applyFont="1" applyFill="1" applyBorder="1" applyAlignment="1" applyProtection="1">
      <alignment horizontal="right" vertical="center" shrinkToFit="1"/>
      <protection locked="0"/>
    </xf>
    <xf numFmtId="0" fontId="0" fillId="56" borderId="28" xfId="0" applyFill="1" applyBorder="1" applyAlignment="1">
      <alignment horizontal="center" vertical="center" wrapText="1" shrinkToFit="1"/>
    </xf>
    <xf numFmtId="0" fontId="0" fillId="0" borderId="0" xfId="0" applyAlignment="1">
      <alignment vertical="center"/>
    </xf>
    <xf numFmtId="38" fontId="51" fillId="0" borderId="49" xfId="425" applyFont="1" applyFill="1" applyBorder="1" applyAlignment="1" applyProtection="1">
      <alignment vertical="center" shrinkToFit="1"/>
      <protection locked="0"/>
    </xf>
    <xf numFmtId="0" fontId="51" fillId="55" borderId="37" xfId="914" applyFont="1" applyFill="1" applyBorder="1" applyAlignment="1">
      <alignment horizontal="center" vertical="center"/>
    </xf>
    <xf numFmtId="0" fontId="36" fillId="0" borderId="43" xfId="965" applyFont="1" applyBorder="1" applyAlignment="1">
      <alignment horizontal="left" vertical="center"/>
    </xf>
    <xf numFmtId="38" fontId="53" fillId="0" borderId="49" xfId="425" applyFont="1" applyFill="1" applyBorder="1" applyAlignment="1">
      <alignment horizontal="right" vertical="center" shrinkToFit="1"/>
    </xf>
    <xf numFmtId="0" fontId="53" fillId="0" borderId="0" xfId="914" applyFont="1">
      <alignment vertical="center"/>
    </xf>
    <xf numFmtId="176" fontId="47" fillId="0" borderId="55" xfId="961" applyNumberFormat="1" applyFont="1" applyBorder="1" applyAlignment="1">
      <alignment horizontal="right" vertical="center" shrinkToFit="1"/>
    </xf>
    <xf numFmtId="0" fontId="65" fillId="0" borderId="32" xfId="967" applyFont="1" applyBorder="1">
      <alignment vertical="center"/>
    </xf>
    <xf numFmtId="0" fontId="47" fillId="0" borderId="29" xfId="961" applyFont="1" applyBorder="1">
      <alignment vertical="center"/>
    </xf>
    <xf numFmtId="38" fontId="49" fillId="0" borderId="28" xfId="425" applyFont="1" applyFill="1" applyBorder="1" applyAlignment="1" applyProtection="1">
      <alignment vertical="center" shrinkToFit="1"/>
      <protection locked="0"/>
    </xf>
    <xf numFmtId="38" fontId="59" fillId="0" borderId="58" xfId="874" applyFont="1" applyBorder="1" applyAlignment="1">
      <alignment vertical="center"/>
    </xf>
    <xf numFmtId="0" fontId="47" fillId="0" borderId="59" xfId="965" applyFont="1" applyBorder="1">
      <alignment vertical="center"/>
    </xf>
    <xf numFmtId="0" fontId="48" fillId="0" borderId="0" xfId="961" applyFont="1">
      <alignment vertical="center"/>
    </xf>
    <xf numFmtId="38" fontId="59" fillId="0" borderId="40" xfId="874" applyFont="1" applyBorder="1" applyAlignment="1">
      <alignment vertical="center"/>
    </xf>
    <xf numFmtId="0" fontId="48" fillId="0" borderId="41" xfId="915" applyFont="1" applyBorder="1">
      <alignment vertical="center"/>
    </xf>
    <xf numFmtId="0" fontId="0" fillId="56" borderId="28" xfId="0" applyFill="1" applyBorder="1" applyAlignment="1">
      <alignment vertical="center"/>
    </xf>
    <xf numFmtId="0" fontId="51" fillId="55" borderId="60" xfId="914" applyFont="1" applyFill="1" applyBorder="1" applyAlignment="1">
      <alignment horizontal="center" vertical="center" wrapText="1"/>
    </xf>
    <xf numFmtId="0" fontId="65" fillId="0" borderId="32" xfId="961" applyFont="1" applyBorder="1">
      <alignment vertical="center"/>
    </xf>
    <xf numFmtId="0" fontId="47" fillId="0" borderId="0" xfId="965" applyFont="1" applyAlignment="1">
      <alignment horizontal="center" vertical="center"/>
    </xf>
    <xf numFmtId="176" fontId="47" fillId="0" borderId="63" xfId="874" applyNumberFormat="1" applyFont="1" applyBorder="1" applyAlignment="1">
      <alignment horizontal="right" vertical="center" shrinkToFit="1"/>
    </xf>
    <xf numFmtId="0" fontId="59" fillId="0" borderId="36" xfId="967" applyFont="1" applyBorder="1" applyAlignment="1">
      <alignment horizontal="left" vertical="center"/>
    </xf>
    <xf numFmtId="38" fontId="49" fillId="0" borderId="26" xfId="425" applyFont="1" applyFill="1" applyBorder="1" applyAlignment="1">
      <alignment vertical="center" shrinkToFit="1"/>
    </xf>
    <xf numFmtId="0" fontId="36" fillId="0" borderId="58" xfId="965" applyFont="1" applyBorder="1" applyAlignment="1">
      <alignment horizontal="left" vertical="center"/>
    </xf>
    <xf numFmtId="176" fontId="47" fillId="0" borderId="65" xfId="874" applyNumberFormat="1" applyFont="1" applyBorder="1" applyAlignment="1">
      <alignment horizontal="right" vertical="center" shrinkToFit="1"/>
    </xf>
    <xf numFmtId="0" fontId="59" fillId="0" borderId="31" xfId="967" applyFont="1" applyBorder="1">
      <alignment vertical="center"/>
    </xf>
    <xf numFmtId="182" fontId="53" fillId="0" borderId="22" xfId="443" applyNumberFormat="1" applyFont="1" applyFill="1" applyBorder="1" applyAlignment="1" applyProtection="1">
      <alignment vertical="center" shrinkToFit="1"/>
      <protection locked="0"/>
    </xf>
    <xf numFmtId="0" fontId="49" fillId="0" borderId="34" xfId="914" applyFont="1" applyBorder="1" applyAlignment="1">
      <alignment horizontal="left" vertical="center"/>
    </xf>
    <xf numFmtId="176" fontId="47" fillId="0" borderId="66" xfId="874" applyNumberFormat="1" applyFont="1" applyBorder="1" applyAlignment="1">
      <alignment horizontal="right" vertical="center" shrinkToFit="1"/>
    </xf>
    <xf numFmtId="176" fontId="47" fillId="0" borderId="67" xfId="961" applyNumberFormat="1" applyFont="1" applyBorder="1" applyAlignment="1">
      <alignment horizontal="right" vertical="center" shrinkToFit="1"/>
    </xf>
    <xf numFmtId="0" fontId="68" fillId="0" borderId="0" xfId="961" applyFont="1" applyAlignment="1">
      <alignment horizontal="right" vertical="center"/>
    </xf>
    <xf numFmtId="38" fontId="59" fillId="0" borderId="0" xfId="874" applyFont="1" applyBorder="1" applyAlignment="1">
      <alignment vertical="center"/>
    </xf>
    <xf numFmtId="0" fontId="65" fillId="0" borderId="0" xfId="967" applyFont="1">
      <alignment vertical="center"/>
    </xf>
    <xf numFmtId="0" fontId="53" fillId="0" borderId="38" xfId="914" applyFont="1" applyBorder="1">
      <alignment vertical="center"/>
    </xf>
    <xf numFmtId="0" fontId="36" fillId="0" borderId="36" xfId="966" applyFont="1" applyBorder="1">
      <alignment vertical="center"/>
    </xf>
    <xf numFmtId="38" fontId="49" fillId="55" borderId="22" xfId="425" applyFont="1" applyFill="1" applyBorder="1" applyAlignment="1">
      <alignment vertical="center"/>
    </xf>
    <xf numFmtId="0" fontId="42" fillId="0" borderId="0" xfId="915" applyFont="1">
      <alignment vertical="center"/>
    </xf>
    <xf numFmtId="176" fontId="47" fillId="0" borderId="29" xfId="965" applyNumberFormat="1" applyFont="1" applyBorder="1" applyAlignment="1">
      <alignment horizontal="right" vertical="center" shrinkToFit="1"/>
    </xf>
    <xf numFmtId="0" fontId="69" fillId="0" borderId="31" xfId="967" applyFont="1" applyBorder="1" applyAlignment="1">
      <alignment horizontal="left" vertical="center"/>
    </xf>
    <xf numFmtId="0" fontId="70" fillId="0" borderId="0" xfId="914" applyFont="1" applyAlignment="1">
      <alignment horizontal="center" vertical="center" shrinkToFit="1"/>
    </xf>
    <xf numFmtId="0" fontId="59" fillId="0" borderId="4" xfId="961" applyFont="1" applyBorder="1">
      <alignment vertical="center"/>
    </xf>
    <xf numFmtId="176" fontId="47" fillId="0" borderId="61" xfId="874" applyNumberFormat="1" applyFont="1" applyBorder="1" applyAlignment="1">
      <alignment horizontal="right" vertical="center" shrinkToFit="1"/>
    </xf>
    <xf numFmtId="0" fontId="71" fillId="0" borderId="70" xfId="961" applyFont="1" applyBorder="1" applyAlignment="1">
      <alignment horizontal="center" vertical="center" wrapText="1"/>
    </xf>
    <xf numFmtId="0" fontId="59" fillId="0" borderId="25" xfId="961" applyFont="1" applyBorder="1">
      <alignment vertical="center"/>
    </xf>
    <xf numFmtId="0" fontId="36" fillId="0" borderId="3" xfId="965" applyFont="1" applyBorder="1">
      <alignment vertical="center"/>
    </xf>
    <xf numFmtId="38" fontId="49" fillId="0" borderId="0" xfId="425" applyFont="1" applyBorder="1" applyAlignment="1">
      <alignment vertical="center"/>
    </xf>
    <xf numFmtId="0" fontId="58" fillId="0" borderId="0" xfId="914" applyFont="1" applyAlignment="1">
      <alignment vertical="center" wrapText="1" shrinkToFit="1"/>
    </xf>
    <xf numFmtId="0" fontId="53" fillId="0" borderId="0" xfId="914" applyFont="1" applyAlignment="1">
      <alignment vertical="center" shrinkToFit="1"/>
    </xf>
    <xf numFmtId="0" fontId="53" fillId="55" borderId="24" xfId="914" applyFont="1" applyFill="1" applyBorder="1" applyAlignment="1">
      <alignment horizontal="center" vertical="center" wrapText="1"/>
    </xf>
    <xf numFmtId="0" fontId="36" fillId="0" borderId="0" xfId="961" applyFont="1" applyAlignment="1">
      <alignment horizontal="right" vertical="center"/>
    </xf>
    <xf numFmtId="0" fontId="53" fillId="0" borderId="0" xfId="914" applyFont="1" applyAlignment="1">
      <alignment horizontal="center" vertical="center" shrinkToFit="1"/>
    </xf>
    <xf numFmtId="0" fontId="36" fillId="0" borderId="4" xfId="965" applyFont="1" applyBorder="1" applyAlignment="1">
      <alignment horizontal="left" vertical="center"/>
    </xf>
    <xf numFmtId="0" fontId="51" fillId="55" borderId="76" xfId="914" applyFont="1" applyFill="1" applyBorder="1" applyAlignment="1">
      <alignment horizontal="center" vertical="center" shrinkToFit="1"/>
    </xf>
    <xf numFmtId="38" fontId="53" fillId="0" borderId="48" xfId="425" applyFont="1" applyFill="1" applyBorder="1" applyAlignment="1" applyProtection="1">
      <alignment vertical="center" shrinkToFit="1"/>
      <protection locked="0"/>
    </xf>
    <xf numFmtId="176" fontId="47" fillId="0" borderId="77" xfId="961" applyNumberFormat="1" applyFont="1" applyBorder="1" applyAlignment="1">
      <alignment horizontal="right" vertical="center" shrinkToFit="1"/>
    </xf>
    <xf numFmtId="0" fontId="51" fillId="0" borderId="22" xfId="914" applyFont="1" applyBorder="1" applyAlignment="1">
      <alignment vertical="center" shrinkToFit="1"/>
    </xf>
    <xf numFmtId="38" fontId="47" fillId="0" borderId="0" xfId="868" applyFont="1" applyAlignment="1">
      <alignment vertical="center"/>
    </xf>
    <xf numFmtId="38" fontId="51" fillId="55" borderId="49" xfId="425" applyFont="1" applyFill="1" applyBorder="1" applyAlignment="1">
      <alignment vertical="center" shrinkToFit="1"/>
    </xf>
    <xf numFmtId="176" fontId="47" fillId="0" borderId="78" xfId="961" applyNumberFormat="1" applyFont="1" applyBorder="1" applyAlignment="1">
      <alignment horizontal="right" vertical="center" shrinkToFit="1"/>
    </xf>
    <xf numFmtId="0" fontId="61" fillId="0" borderId="0" xfId="961" applyFont="1" applyAlignment="1">
      <alignment horizontal="center" vertical="center"/>
    </xf>
    <xf numFmtId="0" fontId="51" fillId="55" borderId="76" xfId="914" applyFont="1" applyFill="1" applyBorder="1" applyAlignment="1">
      <alignment horizontal="left" vertical="center" shrinkToFit="1"/>
    </xf>
    <xf numFmtId="0" fontId="49" fillId="57" borderId="0" xfId="914" applyFont="1" applyFill="1" applyAlignment="1">
      <alignment horizontal="center" vertical="center"/>
    </xf>
    <xf numFmtId="0" fontId="47" fillId="0" borderId="42" xfId="961" applyFont="1" applyBorder="1">
      <alignment vertical="center"/>
    </xf>
    <xf numFmtId="176" fontId="47" fillId="0" borderId="79" xfId="961" applyNumberFormat="1" applyFont="1" applyBorder="1" applyAlignment="1">
      <alignment horizontal="right" vertical="center" shrinkToFit="1"/>
    </xf>
    <xf numFmtId="38" fontId="47" fillId="0" borderId="0" xfId="915" applyNumberFormat="1" applyFont="1">
      <alignment vertical="center"/>
    </xf>
    <xf numFmtId="176" fontId="47" fillId="0" borderId="80" xfId="961" applyNumberFormat="1" applyFont="1" applyBorder="1" applyAlignment="1">
      <alignment horizontal="right" vertical="center" shrinkToFit="1"/>
    </xf>
    <xf numFmtId="0" fontId="53" fillId="55" borderId="4" xfId="914" applyFont="1" applyFill="1" applyBorder="1" applyAlignment="1">
      <alignment horizontal="center" vertical="center" wrapText="1"/>
    </xf>
    <xf numFmtId="0" fontId="72" fillId="0" borderId="22" xfId="945" applyFont="1" applyBorder="1" applyAlignment="1">
      <alignment horizontal="center" vertical="center"/>
    </xf>
    <xf numFmtId="176" fontId="47" fillId="0" borderId="82" xfId="961" applyNumberFormat="1" applyFont="1" applyBorder="1" applyAlignment="1">
      <alignment horizontal="right" vertical="center" shrinkToFit="1"/>
    </xf>
    <xf numFmtId="0" fontId="48" fillId="0" borderId="0" xfId="959" applyFont="1">
      <alignment vertical="center"/>
    </xf>
    <xf numFmtId="38" fontId="49" fillId="59" borderId="22" xfId="425" applyFont="1" applyFill="1" applyBorder="1" applyAlignment="1">
      <alignment vertical="center" shrinkToFit="1"/>
    </xf>
    <xf numFmtId="176" fontId="47" fillId="0" borderId="83" xfId="961" applyNumberFormat="1" applyFont="1" applyBorder="1" applyAlignment="1">
      <alignment horizontal="right" vertical="center" shrinkToFit="1"/>
    </xf>
    <xf numFmtId="0" fontId="72" fillId="0" borderId="84" xfId="945" applyFont="1" applyBorder="1" applyAlignment="1">
      <alignment horizontal="center" vertical="center" wrapText="1"/>
    </xf>
    <xf numFmtId="0" fontId="49" fillId="55" borderId="22" xfId="914" applyFont="1" applyFill="1" applyBorder="1" applyAlignment="1">
      <alignment horizontal="left" vertical="center" shrinkToFit="1"/>
    </xf>
    <xf numFmtId="38" fontId="49" fillId="0" borderId="22" xfId="425" applyFont="1" applyFill="1" applyBorder="1" applyAlignment="1">
      <alignment vertical="center"/>
    </xf>
    <xf numFmtId="38" fontId="59" fillId="0" borderId="30" xfId="874" applyFont="1" applyBorder="1" applyAlignment="1">
      <alignment vertical="center"/>
    </xf>
    <xf numFmtId="0" fontId="49" fillId="0" borderId="26" xfId="914" applyFont="1" applyBorder="1" applyAlignment="1" applyProtection="1">
      <alignment horizontal="left" vertical="center" indent="1" shrinkToFit="1"/>
      <protection locked="0"/>
    </xf>
    <xf numFmtId="0" fontId="64" fillId="0" borderId="29" xfId="961" applyFont="1" applyBorder="1" applyAlignment="1">
      <alignment vertical="center" wrapText="1"/>
    </xf>
    <xf numFmtId="0" fontId="59" fillId="0" borderId="32" xfId="967" applyFont="1" applyBorder="1">
      <alignment vertical="center"/>
    </xf>
    <xf numFmtId="38" fontId="36" fillId="0" borderId="57" xfId="874" applyFont="1" applyBorder="1" applyAlignment="1">
      <alignment vertical="center"/>
    </xf>
    <xf numFmtId="0" fontId="65" fillId="0" borderId="31" xfId="961" applyFont="1" applyBorder="1">
      <alignment vertical="center"/>
    </xf>
    <xf numFmtId="176" fontId="47" fillId="0" borderId="27" xfId="961" applyNumberFormat="1" applyFont="1" applyBorder="1" applyAlignment="1">
      <alignment horizontal="right" vertical="center" shrinkToFit="1"/>
    </xf>
    <xf numFmtId="0" fontId="36" fillId="0" borderId="86" xfId="965" applyFont="1" applyBorder="1" applyAlignment="1">
      <alignment horizontal="left" vertical="center"/>
    </xf>
    <xf numFmtId="0" fontId="48" fillId="0" borderId="0" xfId="915" applyFont="1" applyAlignment="1">
      <alignment horizontal="right" vertical="center"/>
    </xf>
    <xf numFmtId="0" fontId="53" fillId="0" borderId="0" xfId="914" quotePrefix="1" applyFont="1">
      <alignment vertical="center"/>
    </xf>
    <xf numFmtId="0" fontId="51" fillId="0" borderId="25" xfId="914" applyFont="1" applyBorder="1" applyAlignment="1">
      <alignment horizontal="left" vertical="center"/>
    </xf>
    <xf numFmtId="38" fontId="36" fillId="0" borderId="40" xfId="874" applyFont="1" applyBorder="1" applyAlignment="1">
      <alignment vertical="center"/>
    </xf>
    <xf numFmtId="38" fontId="49" fillId="59" borderId="22" xfId="425" applyFont="1" applyFill="1" applyBorder="1" applyAlignment="1" applyProtection="1">
      <alignment vertical="center" shrinkToFit="1"/>
      <protection locked="0"/>
    </xf>
    <xf numFmtId="0" fontId="49" fillId="0" borderId="25" xfId="914" applyFont="1" applyBorder="1" applyAlignment="1">
      <alignment vertical="center" shrinkToFit="1"/>
    </xf>
    <xf numFmtId="0" fontId="1" fillId="0" borderId="0" xfId="3" applyFill="1" applyAlignment="1">
      <alignment vertical="center"/>
    </xf>
    <xf numFmtId="0" fontId="48" fillId="0" borderId="0" xfId="961" applyFont="1" applyAlignment="1">
      <alignment horizontal="right" vertical="center"/>
    </xf>
    <xf numFmtId="0" fontId="51" fillId="0" borderId="37" xfId="914" applyFont="1" applyBorder="1" applyAlignment="1" applyProtection="1">
      <alignment horizontal="left" vertical="center" wrapText="1" shrinkToFit="1"/>
      <protection locked="0"/>
    </xf>
    <xf numFmtId="176" fontId="47" fillId="0" borderId="47" xfId="961" applyNumberFormat="1" applyFont="1" applyBorder="1" applyAlignment="1">
      <alignment horizontal="right" vertical="center" shrinkToFit="1"/>
    </xf>
    <xf numFmtId="38" fontId="36" fillId="0" borderId="52" xfId="874" applyFont="1" applyBorder="1" applyAlignment="1">
      <alignment vertical="center"/>
    </xf>
    <xf numFmtId="0" fontId="65" fillId="0" borderId="25" xfId="961" applyFont="1" applyBorder="1">
      <alignment vertical="center"/>
    </xf>
    <xf numFmtId="0" fontId="71" fillId="0" borderId="64" xfId="961" applyFont="1" applyBorder="1" applyAlignment="1">
      <alignment horizontal="center" vertical="center" wrapText="1"/>
    </xf>
    <xf numFmtId="176" fontId="47" fillId="0" borderId="0" xfId="965" applyNumberFormat="1" applyFont="1" applyAlignment="1">
      <alignment horizontal="right" vertical="center" shrinkToFit="1"/>
    </xf>
    <xf numFmtId="38" fontId="59" fillId="0" borderId="86" xfId="874" applyFont="1" applyBorder="1" applyAlignment="1">
      <alignment vertical="center"/>
    </xf>
    <xf numFmtId="38" fontId="26" fillId="0" borderId="36" xfId="874" applyFont="1" applyBorder="1" applyAlignment="1">
      <alignment vertical="center"/>
    </xf>
    <xf numFmtId="0" fontId="73" fillId="0" borderId="0" xfId="965" applyFont="1">
      <alignment vertical="center"/>
    </xf>
    <xf numFmtId="0" fontId="65" fillId="0" borderId="30" xfId="961" applyFont="1" applyBorder="1">
      <alignment vertical="center"/>
    </xf>
    <xf numFmtId="0" fontId="59" fillId="0" borderId="36" xfId="961" applyFont="1" applyBorder="1">
      <alignment vertical="center"/>
    </xf>
    <xf numFmtId="0" fontId="65" fillId="0" borderId="31" xfId="967" applyFont="1" applyBorder="1">
      <alignment vertical="center"/>
    </xf>
    <xf numFmtId="0" fontId="49" fillId="0" borderId="22" xfId="914" applyFont="1" applyBorder="1" applyAlignment="1">
      <alignment horizontal="left" vertical="center"/>
    </xf>
    <xf numFmtId="0" fontId="49" fillId="57" borderId="22" xfId="914" applyFont="1" applyFill="1" applyBorder="1">
      <alignment vertical="center"/>
    </xf>
    <xf numFmtId="0" fontId="49" fillId="0" borderId="89" xfId="914" applyFont="1" applyBorder="1" applyAlignment="1">
      <alignment horizontal="left" vertical="center" shrinkToFit="1"/>
    </xf>
    <xf numFmtId="0" fontId="36" fillId="0" borderId="52" xfId="965" applyFont="1" applyBorder="1">
      <alignment vertical="center"/>
    </xf>
    <xf numFmtId="0" fontId="48" fillId="0" borderId="0" xfId="965" applyFont="1" applyAlignment="1">
      <alignment horizontal="right" vertical="center"/>
    </xf>
    <xf numFmtId="0" fontId="59" fillId="0" borderId="0" xfId="966" applyFont="1">
      <alignment vertical="center"/>
    </xf>
    <xf numFmtId="0" fontId="36" fillId="0" borderId="29" xfId="965" applyFont="1" applyBorder="1">
      <alignment vertical="center"/>
    </xf>
    <xf numFmtId="0" fontId="51" fillId="55" borderId="37" xfId="914" applyFont="1" applyFill="1" applyBorder="1" applyAlignment="1">
      <alignment horizontal="center" vertical="center" shrinkToFit="1"/>
    </xf>
    <xf numFmtId="0" fontId="53" fillId="55" borderId="91" xfId="914" applyFont="1" applyFill="1" applyBorder="1" applyAlignment="1">
      <alignment horizontal="center" vertical="center" wrapText="1"/>
    </xf>
    <xf numFmtId="0" fontId="51" fillId="55" borderId="47" xfId="914" applyFont="1" applyFill="1" applyBorder="1" applyAlignment="1">
      <alignment horizontal="left" vertical="center" shrinkToFit="1"/>
    </xf>
    <xf numFmtId="38" fontId="59" fillId="0" borderId="73" xfId="874" applyFont="1" applyBorder="1" applyAlignment="1">
      <alignment vertical="center"/>
    </xf>
    <xf numFmtId="0" fontId="26" fillId="55" borderId="22" xfId="914" applyFill="1" applyBorder="1" applyAlignment="1">
      <alignment horizontal="center" vertical="center" wrapText="1"/>
    </xf>
    <xf numFmtId="0" fontId="26" fillId="55" borderId="22" xfId="914" applyFill="1" applyBorder="1" applyAlignment="1">
      <alignment horizontal="center" vertical="center"/>
    </xf>
    <xf numFmtId="0" fontId="49" fillId="55" borderId="22" xfId="914" applyFont="1" applyFill="1" applyBorder="1" applyAlignment="1">
      <alignment horizontal="center" vertical="center"/>
    </xf>
    <xf numFmtId="0" fontId="49" fillId="55" borderId="22" xfId="914" applyFont="1" applyFill="1" applyBorder="1" applyAlignment="1">
      <alignment horizontal="center" vertical="center" wrapText="1"/>
    </xf>
    <xf numFmtId="0" fontId="53" fillId="55" borderId="35" xfId="914" applyFont="1" applyFill="1" applyBorder="1" applyAlignment="1">
      <alignment horizontal="center" vertical="center" wrapText="1"/>
    </xf>
    <xf numFmtId="0" fontId="53" fillId="55" borderId="37" xfId="914" applyFont="1" applyFill="1" applyBorder="1" applyAlignment="1">
      <alignment horizontal="center" vertical="center" wrapText="1"/>
    </xf>
    <xf numFmtId="0" fontId="53" fillId="55" borderId="23" xfId="914" applyFont="1" applyFill="1" applyBorder="1" applyAlignment="1">
      <alignment horizontal="center" vertical="center" wrapText="1"/>
    </xf>
    <xf numFmtId="0" fontId="51" fillId="55" borderId="26" xfId="914" applyFont="1" applyFill="1" applyBorder="1" applyAlignment="1">
      <alignment horizontal="center" vertical="center"/>
    </xf>
    <xf numFmtId="0" fontId="53" fillId="55" borderId="26" xfId="914" applyFont="1" applyFill="1" applyBorder="1" applyAlignment="1">
      <alignment horizontal="center" vertical="center" wrapText="1"/>
    </xf>
    <xf numFmtId="0" fontId="53" fillId="55" borderId="74" xfId="914" applyFont="1" applyFill="1" applyBorder="1" applyAlignment="1">
      <alignment horizontal="center" vertical="center" wrapText="1"/>
    </xf>
    <xf numFmtId="0" fontId="51" fillId="55" borderId="62" xfId="914" applyFont="1" applyFill="1" applyBorder="1" applyAlignment="1">
      <alignment horizontal="center" vertical="center"/>
    </xf>
    <xf numFmtId="0" fontId="53" fillId="0" borderId="90" xfId="914" applyFont="1" applyBorder="1" applyAlignment="1" applyProtection="1">
      <alignment horizontal="left" vertical="center" wrapText="1" shrinkToFit="1"/>
      <protection locked="0"/>
    </xf>
    <xf numFmtId="0" fontId="53" fillId="0" borderId="4" xfId="914" applyFont="1" applyBorder="1" applyAlignment="1" applyProtection="1">
      <alignment horizontal="left" vertical="center" wrapText="1" shrinkToFit="1"/>
      <protection locked="0"/>
    </xf>
    <xf numFmtId="0" fontId="53" fillId="0" borderId="24" xfId="914" applyFont="1" applyBorder="1" applyAlignment="1" applyProtection="1">
      <alignment horizontal="left" vertical="center" wrapText="1" shrinkToFit="1"/>
      <protection locked="0"/>
    </xf>
    <xf numFmtId="0" fontId="53" fillId="55" borderId="56" xfId="914" applyFont="1" applyFill="1" applyBorder="1" applyAlignment="1">
      <alignment horizontal="center" vertical="center"/>
    </xf>
    <xf numFmtId="0" fontId="53" fillId="55" borderId="34" xfId="914" applyFont="1" applyFill="1" applyBorder="1" applyAlignment="1">
      <alignment horizontal="center" vertical="center"/>
    </xf>
    <xf numFmtId="0" fontId="53" fillId="55" borderId="74" xfId="914" applyFont="1" applyFill="1" applyBorder="1" applyAlignment="1">
      <alignment horizontal="center" vertical="center"/>
    </xf>
    <xf numFmtId="0" fontId="53" fillId="55" borderId="85" xfId="914" applyFont="1" applyFill="1" applyBorder="1" applyAlignment="1">
      <alignment horizontal="center" vertical="center"/>
    </xf>
    <xf numFmtId="0" fontId="53" fillId="55" borderId="25" xfId="914" applyFont="1" applyFill="1" applyBorder="1" applyAlignment="1">
      <alignment horizontal="center" vertical="center"/>
    </xf>
    <xf numFmtId="0" fontId="53" fillId="55" borderId="62" xfId="914" applyFont="1" applyFill="1" applyBorder="1" applyAlignment="1">
      <alignment horizontal="center" vertical="center"/>
    </xf>
    <xf numFmtId="0" fontId="49" fillId="55" borderId="26" xfId="914" applyFont="1" applyFill="1" applyBorder="1" applyAlignment="1">
      <alignment horizontal="center" vertical="center"/>
    </xf>
    <xf numFmtId="0" fontId="53" fillId="55" borderId="54" xfId="914" applyFont="1" applyFill="1" applyBorder="1" applyAlignment="1">
      <alignment horizontal="center" vertical="center" wrapText="1"/>
    </xf>
    <xf numFmtId="0" fontId="49" fillId="55" borderId="46" xfId="914" applyFont="1" applyFill="1" applyBorder="1" applyAlignment="1">
      <alignment horizontal="center" vertical="center"/>
    </xf>
    <xf numFmtId="0" fontId="49" fillId="55" borderId="23" xfId="914" applyFont="1" applyFill="1" applyBorder="1" applyAlignment="1">
      <alignment horizontal="center" vertical="center" wrapText="1"/>
    </xf>
    <xf numFmtId="0" fontId="49" fillId="55" borderId="26" xfId="914" applyFont="1" applyFill="1" applyBorder="1" applyAlignment="1">
      <alignment horizontal="center" vertical="center" wrapText="1"/>
    </xf>
    <xf numFmtId="0" fontId="49" fillId="55" borderId="48" xfId="914" applyFont="1" applyFill="1" applyBorder="1" applyAlignment="1">
      <alignment horizontal="center" vertical="center" wrapText="1"/>
    </xf>
    <xf numFmtId="0" fontId="49" fillId="55" borderId="24" xfId="914" applyFont="1" applyFill="1" applyBorder="1" applyAlignment="1">
      <alignment horizontal="center" vertical="center" wrapText="1"/>
    </xf>
    <xf numFmtId="0" fontId="51" fillId="55" borderId="48" xfId="914" applyFont="1" applyFill="1" applyBorder="1" applyAlignment="1">
      <alignment horizontal="center" vertical="center"/>
    </xf>
    <xf numFmtId="0" fontId="51" fillId="55" borderId="24" xfId="914" applyFont="1" applyFill="1" applyBorder="1" applyAlignment="1">
      <alignment horizontal="center" vertical="center"/>
    </xf>
    <xf numFmtId="0" fontId="51" fillId="55" borderId="22" xfId="914" applyFont="1" applyFill="1" applyBorder="1" applyAlignment="1">
      <alignment horizontal="center" vertical="center"/>
    </xf>
    <xf numFmtId="0" fontId="51" fillId="0" borderId="38" xfId="914" applyFont="1" applyBorder="1" applyAlignment="1">
      <alignment horizontal="left" vertical="center" wrapText="1"/>
    </xf>
    <xf numFmtId="0" fontId="51" fillId="0" borderId="0" xfId="914" applyFont="1" applyAlignment="1">
      <alignment horizontal="left" vertical="center" wrapText="1"/>
    </xf>
    <xf numFmtId="0" fontId="51" fillId="0" borderId="37" xfId="914" applyFont="1" applyBorder="1" applyAlignment="1">
      <alignment horizontal="left" vertical="center" wrapText="1"/>
    </xf>
    <xf numFmtId="0" fontId="51" fillId="0" borderId="25" xfId="914" applyFont="1" applyBorder="1" applyAlignment="1">
      <alignment horizontal="left" vertical="center" wrapText="1"/>
    </xf>
    <xf numFmtId="0" fontId="51" fillId="0" borderId="35" xfId="914" applyFont="1" applyBorder="1" applyAlignment="1">
      <alignment horizontal="left" vertical="center"/>
    </xf>
    <xf numFmtId="0" fontId="51" fillId="0" borderId="84" xfId="914" applyFont="1" applyBorder="1" applyAlignment="1">
      <alignment horizontal="left" vertical="center"/>
    </xf>
    <xf numFmtId="0" fontId="51" fillId="0" borderId="38" xfId="914" applyFont="1" applyBorder="1" applyAlignment="1">
      <alignment horizontal="left" vertical="center"/>
    </xf>
    <xf numFmtId="0" fontId="51" fillId="0" borderId="41" xfId="914" applyFont="1" applyBorder="1" applyAlignment="1">
      <alignment horizontal="left" vertical="center"/>
    </xf>
    <xf numFmtId="0" fontId="51" fillId="0" borderId="37" xfId="914" applyFont="1" applyBorder="1" applyAlignment="1">
      <alignment horizontal="left" vertical="center"/>
    </xf>
    <xf numFmtId="0" fontId="51" fillId="0" borderId="62" xfId="914" applyFont="1" applyBorder="1" applyAlignment="1">
      <alignment horizontal="left" vertical="center"/>
    </xf>
    <xf numFmtId="0" fontId="51" fillId="0" borderId="0" xfId="914" applyFont="1" applyAlignment="1">
      <alignment horizontal="left" vertical="center"/>
    </xf>
    <xf numFmtId="0" fontId="49" fillId="0" borderId="22" xfId="968" applyFont="1" applyBorder="1" applyAlignment="1">
      <alignment horizontal="center" vertical="center" wrapText="1" shrinkToFit="1"/>
    </xf>
    <xf numFmtId="0" fontId="49" fillId="0" borderId="22" xfId="968" applyFont="1" applyBorder="1" applyAlignment="1">
      <alignment horizontal="center" vertical="center" shrinkToFit="1"/>
    </xf>
    <xf numFmtId="0" fontId="49" fillId="55" borderId="22" xfId="968" applyFont="1" applyFill="1" applyBorder="1" applyAlignment="1">
      <alignment horizontal="center" vertical="center" shrinkToFit="1"/>
    </xf>
    <xf numFmtId="0" fontId="49" fillId="57" borderId="22" xfId="968" applyFont="1" applyFill="1" applyBorder="1" applyAlignment="1">
      <alignment horizontal="center" vertical="center" wrapText="1" shrinkToFit="1"/>
    </xf>
    <xf numFmtId="0" fontId="49" fillId="57" borderId="22" xfId="968" applyFont="1" applyFill="1" applyBorder="1" applyAlignment="1">
      <alignment horizontal="center" vertical="center" shrinkToFit="1"/>
    </xf>
    <xf numFmtId="0" fontId="49" fillId="0" borderId="22" xfId="968" applyFont="1" applyBorder="1" applyAlignment="1">
      <alignment horizontal="left" vertical="center" shrinkToFit="1"/>
    </xf>
    <xf numFmtId="0" fontId="49" fillId="57" borderId="25" xfId="914" applyFont="1" applyFill="1" applyBorder="1" applyAlignment="1">
      <alignment horizontal="left" vertical="center"/>
    </xf>
    <xf numFmtId="0" fontId="51" fillId="57" borderId="25" xfId="914" applyFont="1" applyFill="1" applyBorder="1" applyAlignment="1">
      <alignment horizontal="left" vertical="center"/>
    </xf>
    <xf numFmtId="0" fontId="51" fillId="57" borderId="25" xfId="914" applyFont="1" applyFill="1" applyBorder="1" applyAlignment="1">
      <alignment horizontal="right" vertical="center"/>
    </xf>
    <xf numFmtId="176" fontId="48" fillId="0" borderId="38" xfId="915" applyNumberFormat="1" applyFont="1" applyBorder="1" applyAlignment="1">
      <alignment horizontal="right" vertical="center" shrinkToFit="1"/>
    </xf>
    <xf numFmtId="176" fontId="48" fillId="0" borderId="39" xfId="915" applyNumberFormat="1" applyFont="1" applyBorder="1" applyAlignment="1">
      <alignment horizontal="right" vertical="center" shrinkToFit="1"/>
    </xf>
    <xf numFmtId="176" fontId="48" fillId="0" borderId="37" xfId="915" applyNumberFormat="1" applyFont="1" applyBorder="1" applyAlignment="1">
      <alignment horizontal="right" vertical="center" shrinkToFit="1"/>
    </xf>
    <xf numFmtId="176" fontId="48" fillId="0" borderId="50" xfId="915" applyNumberFormat="1" applyFont="1" applyBorder="1" applyAlignment="1">
      <alignment horizontal="right" vertical="center" shrinkToFit="1"/>
    </xf>
    <xf numFmtId="176" fontId="48" fillId="0" borderId="61" xfId="915" applyNumberFormat="1" applyFont="1" applyBorder="1" applyAlignment="1">
      <alignment horizontal="right" vertical="center" shrinkToFit="1"/>
    </xf>
    <xf numFmtId="176" fontId="48" fillId="0" borderId="64" xfId="915" applyNumberFormat="1" applyFont="1" applyBorder="1" applyAlignment="1">
      <alignment horizontal="right" vertical="center" shrinkToFit="1"/>
    </xf>
    <xf numFmtId="176" fontId="48" fillId="0" borderId="53" xfId="915" applyNumberFormat="1" applyFont="1" applyBorder="1" applyAlignment="1">
      <alignment horizontal="right" vertical="center" shrinkToFit="1"/>
    </xf>
    <xf numFmtId="176" fontId="48" fillId="0" borderId="45" xfId="915" applyNumberFormat="1" applyFont="1" applyBorder="1" applyAlignment="1">
      <alignment horizontal="right" vertical="center" shrinkToFit="1"/>
    </xf>
    <xf numFmtId="176" fontId="48" fillId="0" borderId="35" xfId="915" applyNumberFormat="1" applyFont="1" applyBorder="1" applyAlignment="1">
      <alignment horizontal="center" vertical="center" shrinkToFit="1"/>
    </xf>
    <xf numFmtId="176" fontId="48" fillId="0" borderId="87" xfId="915" applyNumberFormat="1" applyFont="1" applyBorder="1" applyAlignment="1">
      <alignment horizontal="center" vertical="center" shrinkToFit="1"/>
    </xf>
    <xf numFmtId="176" fontId="48" fillId="0" borderId="68" xfId="915" applyNumberFormat="1" applyFont="1" applyBorder="1" applyAlignment="1">
      <alignment horizontal="right" vertical="center" shrinkToFit="1"/>
    </xf>
    <xf numFmtId="176" fontId="48" fillId="0" borderId="88" xfId="915" applyNumberFormat="1" applyFont="1" applyBorder="1" applyAlignment="1">
      <alignment horizontal="right" vertical="center" shrinkToFit="1"/>
    </xf>
    <xf numFmtId="0" fontId="48" fillId="0" borderId="73" xfId="915" applyFont="1" applyBorder="1" applyAlignment="1">
      <alignment horizontal="center" vertical="center"/>
    </xf>
    <xf numFmtId="0" fontId="48" fillId="0" borderId="32" xfId="915" applyFont="1" applyBorder="1" applyAlignment="1">
      <alignment horizontal="center" vertical="center"/>
    </xf>
    <xf numFmtId="0" fontId="48" fillId="0" borderId="75" xfId="915" applyFont="1" applyBorder="1" applyAlignment="1">
      <alignment horizontal="center" vertical="center"/>
    </xf>
    <xf numFmtId="38" fontId="26" fillId="0" borderId="52" xfId="874" applyFont="1" applyBorder="1" applyAlignment="1">
      <alignment horizontal="center" vertical="center"/>
    </xf>
    <xf numFmtId="38" fontId="26" fillId="0" borderId="3" xfId="874" applyFont="1" applyBorder="1" applyAlignment="1">
      <alignment horizontal="center" vertical="center"/>
    </xf>
    <xf numFmtId="38" fontId="26" fillId="0" borderId="71" xfId="874" applyFont="1" applyBorder="1" applyAlignment="1">
      <alignment horizontal="center" vertical="center"/>
    </xf>
    <xf numFmtId="0" fontId="48" fillId="0" borderId="52" xfId="915" applyFont="1" applyBorder="1" applyAlignment="1">
      <alignment horizontal="center" vertical="center"/>
    </xf>
    <xf numFmtId="0" fontId="48" fillId="0" borderId="3" xfId="915" applyFont="1" applyBorder="1" applyAlignment="1">
      <alignment horizontal="center" vertical="center"/>
    </xf>
    <xf numFmtId="0" fontId="48" fillId="0" borderId="71" xfId="915" applyFont="1" applyBorder="1" applyAlignment="1">
      <alignment horizontal="center" vertical="center"/>
    </xf>
    <xf numFmtId="0" fontId="48" fillId="0" borderId="43" xfId="915" applyFont="1" applyBorder="1" applyAlignment="1">
      <alignment horizontal="center" vertical="center"/>
    </xf>
    <xf numFmtId="0" fontId="48" fillId="0" borderId="25" xfId="915" applyFont="1" applyBorder="1" applyAlignment="1">
      <alignment horizontal="center" vertical="center"/>
    </xf>
    <xf numFmtId="0" fontId="48" fillId="0" borderId="62" xfId="915" applyFont="1" applyBorder="1" applyAlignment="1">
      <alignment horizontal="center" vertical="center"/>
    </xf>
    <xf numFmtId="38" fontId="26" fillId="0" borderId="40" xfId="874" applyFont="1" applyBorder="1" applyAlignment="1">
      <alignment horizontal="center" vertical="center"/>
    </xf>
    <xf numFmtId="38" fontId="26" fillId="0" borderId="4" xfId="874" applyFont="1" applyBorder="1" applyAlignment="1">
      <alignment horizontal="center" vertical="center"/>
    </xf>
    <xf numFmtId="0" fontId="42" fillId="0" borderId="0" xfId="915" applyFont="1" applyAlignment="1">
      <alignment horizontal="right" vertical="center"/>
    </xf>
    <xf numFmtId="0" fontId="50" fillId="0" borderId="0" xfId="915" applyFont="1" applyAlignment="1">
      <alignment horizontal="center" vertical="center"/>
    </xf>
    <xf numFmtId="0" fontId="49" fillId="0" borderId="0" xfId="915" applyFont="1" applyAlignment="1">
      <alignment horizontal="center" vertical="center"/>
    </xf>
    <xf numFmtId="0" fontId="48" fillId="0" borderId="3" xfId="915" applyFont="1" applyBorder="1">
      <alignment vertical="center"/>
    </xf>
    <xf numFmtId="0" fontId="48" fillId="0" borderId="53" xfId="915" applyFont="1" applyBorder="1" applyAlignment="1">
      <alignment horizontal="center" vertical="center"/>
    </xf>
    <xf numFmtId="0" fontId="48" fillId="0" borderId="45" xfId="915" applyFont="1" applyBorder="1" applyAlignment="1">
      <alignment horizontal="center" vertical="center"/>
    </xf>
    <xf numFmtId="176" fontId="47" fillId="0" borderId="38" xfId="959" applyNumberFormat="1" applyFont="1" applyBorder="1" applyAlignment="1">
      <alignment horizontal="right" vertical="center" shrinkToFit="1"/>
    </xf>
    <xf numFmtId="176" fontId="47" fillId="0" borderId="39" xfId="959" applyNumberFormat="1" applyFont="1" applyBorder="1" applyAlignment="1">
      <alignment horizontal="right" vertical="center" shrinkToFit="1"/>
    </xf>
    <xf numFmtId="176" fontId="47" fillId="0" borderId="53" xfId="959" applyNumberFormat="1" applyFont="1" applyBorder="1" applyAlignment="1">
      <alignment horizontal="right" vertical="center" shrinkToFit="1"/>
    </xf>
    <xf numFmtId="176" fontId="47" fillId="0" borderId="45" xfId="959" applyNumberFormat="1" applyFont="1" applyBorder="1" applyAlignment="1">
      <alignment horizontal="right" vertical="center" shrinkToFit="1"/>
    </xf>
    <xf numFmtId="0" fontId="56" fillId="0" borderId="0" xfId="959" applyFont="1" applyAlignment="1">
      <alignment horizontal="right" vertical="center"/>
    </xf>
    <xf numFmtId="0" fontId="55" fillId="0" borderId="0" xfId="959" applyFont="1" applyAlignment="1">
      <alignment horizontal="center" vertical="center"/>
    </xf>
    <xf numFmtId="0" fontId="48" fillId="0" borderId="0" xfId="959" applyFont="1" applyAlignment="1">
      <alignment horizontal="center" vertical="center" wrapText="1"/>
    </xf>
    <xf numFmtId="0" fontId="48" fillId="0" borderId="0" xfId="959" applyFont="1" applyAlignment="1">
      <alignment horizontal="center" vertical="center"/>
    </xf>
    <xf numFmtId="0" fontId="47" fillId="0" borderId="52" xfId="959" applyFont="1" applyBorder="1" applyAlignment="1">
      <alignment horizontal="center" vertical="center"/>
    </xf>
    <xf numFmtId="0" fontId="47" fillId="0" borderId="3" xfId="959" applyFont="1" applyBorder="1" applyAlignment="1">
      <alignment horizontal="center" vertical="center"/>
    </xf>
    <xf numFmtId="0" fontId="47" fillId="0" borderId="53" xfId="959" applyFont="1" applyBorder="1" applyAlignment="1">
      <alignment horizontal="center" vertical="center"/>
    </xf>
    <xf numFmtId="0" fontId="47" fillId="0" borderId="45" xfId="959" applyFont="1" applyBorder="1" applyAlignment="1">
      <alignment horizontal="center" vertical="center"/>
    </xf>
    <xf numFmtId="176" fontId="47" fillId="0" borderId="68" xfId="961" applyNumberFormat="1" applyFont="1" applyBorder="1" applyAlignment="1">
      <alignment horizontal="right" vertical="center" shrinkToFit="1"/>
    </xf>
    <xf numFmtId="176" fontId="47" fillId="0" borderId="32" xfId="961" applyNumberFormat="1" applyFont="1" applyBorder="1" applyAlignment="1">
      <alignment horizontal="right" vertical="center" shrinkToFit="1"/>
    </xf>
    <xf numFmtId="176" fontId="47" fillId="0" borderId="48" xfId="961" applyNumberFormat="1" applyFont="1" applyBorder="1" applyAlignment="1">
      <alignment horizontal="right" vertical="center" shrinkToFit="1"/>
    </xf>
    <xf numFmtId="176" fontId="47" fillId="0" borderId="4" xfId="961" applyNumberFormat="1" applyFont="1" applyBorder="1" applyAlignment="1">
      <alignment horizontal="right" vertical="center" shrinkToFit="1"/>
    </xf>
    <xf numFmtId="176" fontId="47" fillId="0" borderId="38" xfId="961" applyNumberFormat="1" applyFont="1" applyBorder="1" applyAlignment="1">
      <alignment horizontal="right" vertical="center" shrinkToFit="1"/>
    </xf>
    <xf numFmtId="176" fontId="47" fillId="0" borderId="0" xfId="961" applyNumberFormat="1" applyFont="1" applyAlignment="1">
      <alignment horizontal="right" vertical="center" shrinkToFit="1"/>
    </xf>
    <xf numFmtId="176" fontId="47" fillId="0" borderId="61" xfId="961" applyNumberFormat="1" applyFont="1" applyBorder="1" applyAlignment="1">
      <alignment horizontal="right" vertical="center" shrinkToFit="1"/>
    </xf>
    <xf numFmtId="176" fontId="47" fillId="0" borderId="31" xfId="961" applyNumberFormat="1" applyFont="1" applyBorder="1" applyAlignment="1">
      <alignment horizontal="right" vertical="center" shrinkToFit="1"/>
    </xf>
    <xf numFmtId="176" fontId="47" fillId="0" borderId="81" xfId="961" applyNumberFormat="1" applyFont="1" applyBorder="1" applyAlignment="1">
      <alignment horizontal="right" vertical="center" shrinkToFit="1"/>
    </xf>
    <xf numFmtId="176" fontId="47" fillId="0" borderId="30" xfId="961" applyNumberFormat="1" applyFont="1" applyBorder="1" applyAlignment="1">
      <alignment horizontal="right" vertical="center" shrinkToFit="1"/>
    </xf>
    <xf numFmtId="0" fontId="58" fillId="0" borderId="0" xfId="961" applyFont="1" applyAlignment="1">
      <alignment horizontal="right" vertical="center"/>
    </xf>
    <xf numFmtId="0" fontId="57" fillId="0" borderId="0" xfId="961" applyFont="1" applyAlignment="1">
      <alignment horizontal="center" vertical="center"/>
    </xf>
    <xf numFmtId="0" fontId="59" fillId="0" borderId="0" xfId="961" applyFont="1" applyAlignment="1">
      <alignment horizontal="center" vertical="center"/>
    </xf>
    <xf numFmtId="0" fontId="59" fillId="0" borderId="57" xfId="961" applyFont="1" applyBorder="1" applyAlignment="1">
      <alignment horizontal="center" vertical="center"/>
    </xf>
    <xf numFmtId="0" fontId="59" fillId="0" borderId="29" xfId="961" applyFont="1" applyBorder="1" applyAlignment="1">
      <alignment horizontal="center" vertical="center"/>
    </xf>
    <xf numFmtId="0" fontId="59" fillId="0" borderId="59" xfId="961" applyFont="1" applyBorder="1" applyAlignment="1">
      <alignment horizontal="center" vertical="center"/>
    </xf>
    <xf numFmtId="0" fontId="59" fillId="0" borderId="73" xfId="961" applyFont="1" applyBorder="1" applyAlignment="1">
      <alignment horizontal="center" vertical="center"/>
    </xf>
    <xf numFmtId="0" fontId="59" fillId="0" borderId="32" xfId="961" applyFont="1" applyBorder="1" applyAlignment="1">
      <alignment horizontal="center" vertical="center"/>
    </xf>
    <xf numFmtId="0" fontId="59" fillId="0" borderId="75" xfId="961" applyFont="1" applyBorder="1" applyAlignment="1">
      <alignment horizontal="center" vertical="center"/>
    </xf>
    <xf numFmtId="0" fontId="59" fillId="0" borderId="51" xfId="961" applyFont="1" applyBorder="1" applyAlignment="1">
      <alignment horizontal="center" vertical="center"/>
    </xf>
    <xf numFmtId="0" fontId="59" fillId="0" borderId="68" xfId="961" applyFont="1" applyBorder="1" applyAlignment="1">
      <alignment horizontal="center" vertical="center"/>
    </xf>
    <xf numFmtId="176" fontId="47" fillId="0" borderId="72" xfId="961" applyNumberFormat="1" applyFont="1" applyBorder="1" applyAlignment="1">
      <alignment horizontal="right" vertical="center" shrinkToFit="1"/>
    </xf>
    <xf numFmtId="176" fontId="47" fillId="0" borderId="69" xfId="961" applyNumberFormat="1" applyFont="1" applyBorder="1" applyAlignment="1">
      <alignment horizontal="right" vertical="center" shrinkToFit="1"/>
    </xf>
    <xf numFmtId="176" fontId="47" fillId="0" borderId="51" xfId="965" applyNumberFormat="1" applyFont="1" applyBorder="1" applyAlignment="1">
      <alignment horizontal="right" vertical="center" shrinkToFit="1"/>
    </xf>
    <xf numFmtId="176" fontId="47" fillId="0" borderId="42" xfId="965" applyNumberFormat="1" applyFont="1" applyBorder="1" applyAlignment="1">
      <alignment horizontal="right" vertical="center" shrinkToFit="1"/>
    </xf>
    <xf numFmtId="176" fontId="47" fillId="0" borderId="38" xfId="965" applyNumberFormat="1" applyFont="1" applyBorder="1" applyAlignment="1">
      <alignment horizontal="right" vertical="center" shrinkToFit="1"/>
    </xf>
    <xf numFmtId="176" fontId="47" fillId="0" borderId="39" xfId="965" applyNumberFormat="1" applyFont="1" applyBorder="1" applyAlignment="1">
      <alignment horizontal="right" vertical="center" shrinkToFit="1"/>
    </xf>
    <xf numFmtId="176" fontId="47" fillId="0" borderId="61" xfId="965" applyNumberFormat="1" applyFont="1" applyBorder="1" applyAlignment="1">
      <alignment horizontal="right" vertical="center" shrinkToFit="1"/>
    </xf>
    <xf numFmtId="176" fontId="47" fillId="0" borderId="64" xfId="965" applyNumberFormat="1" applyFont="1" applyBorder="1" applyAlignment="1">
      <alignment horizontal="right" vertical="center" shrinkToFit="1"/>
    </xf>
    <xf numFmtId="176" fontId="47" fillId="0" borderId="53" xfId="965" applyNumberFormat="1" applyFont="1" applyBorder="1" applyAlignment="1">
      <alignment horizontal="right" vertical="center" shrinkToFit="1"/>
    </xf>
    <xf numFmtId="176" fontId="47" fillId="0" borderId="45" xfId="965" applyNumberFormat="1" applyFont="1" applyBorder="1" applyAlignment="1">
      <alignment horizontal="right" vertical="center" shrinkToFit="1"/>
    </xf>
    <xf numFmtId="176" fontId="47" fillId="0" borderId="37" xfId="965" applyNumberFormat="1" applyFont="1" applyBorder="1" applyAlignment="1">
      <alignment horizontal="right" vertical="center" shrinkToFit="1"/>
    </xf>
    <xf numFmtId="176" fontId="47" fillId="0" borderId="50" xfId="965" applyNumberFormat="1" applyFont="1" applyBorder="1" applyAlignment="1">
      <alignment horizontal="right" vertical="center" shrinkToFit="1"/>
    </xf>
    <xf numFmtId="0" fontId="36" fillId="0" borderId="43" xfId="965" applyFont="1" applyBorder="1" applyAlignment="1">
      <alignment horizontal="left" vertical="center"/>
    </xf>
    <xf numFmtId="0" fontId="36" fillId="0" borderId="25" xfId="965" applyFont="1" applyBorder="1" applyAlignment="1">
      <alignment horizontal="left" vertical="center"/>
    </xf>
    <xf numFmtId="0" fontId="36" fillId="0" borderId="62" xfId="965" applyFont="1" applyBorder="1" applyAlignment="1">
      <alignment horizontal="left" vertical="center"/>
    </xf>
    <xf numFmtId="0" fontId="36" fillId="0" borderId="36" xfId="965" applyFont="1" applyBorder="1" applyAlignment="1">
      <alignment horizontal="left" vertical="center"/>
    </xf>
    <xf numFmtId="0" fontId="36" fillId="0" borderId="0" xfId="965" applyFont="1" applyAlignment="1">
      <alignment horizontal="left" vertical="center"/>
    </xf>
    <xf numFmtId="0" fontId="36" fillId="0" borderId="41" xfId="965" applyFont="1" applyBorder="1" applyAlignment="1">
      <alignment horizontal="left" vertical="center"/>
    </xf>
    <xf numFmtId="0" fontId="36" fillId="0" borderId="52" xfId="965" applyFont="1" applyBorder="1" applyAlignment="1">
      <alignment horizontal="left" vertical="center"/>
    </xf>
    <xf numFmtId="0" fontId="36" fillId="0" borderId="3" xfId="965" applyFont="1" applyBorder="1" applyAlignment="1">
      <alignment horizontal="left" vertical="center"/>
    </xf>
    <xf numFmtId="0" fontId="36" fillId="0" borderId="71" xfId="965" applyFont="1" applyBorder="1" applyAlignment="1">
      <alignment horizontal="left" vertical="center"/>
    </xf>
    <xf numFmtId="0" fontId="60" fillId="0" borderId="0" xfId="965" applyFont="1" applyAlignment="1">
      <alignment horizontal="right" vertical="center"/>
    </xf>
    <xf numFmtId="0" fontId="42" fillId="0" borderId="0" xfId="965" applyFont="1" applyAlignment="1">
      <alignment horizontal="center" vertical="center"/>
    </xf>
    <xf numFmtId="0" fontId="48" fillId="0" borderId="0" xfId="965" applyFont="1" applyAlignment="1">
      <alignment horizontal="center" vertical="center"/>
    </xf>
    <xf numFmtId="0" fontId="47" fillId="0" borderId="57" xfId="965" applyFont="1" applyBorder="1" applyAlignment="1">
      <alignment horizontal="center" vertical="center"/>
    </xf>
    <xf numFmtId="0" fontId="26" fillId="0" borderId="29" xfId="965" applyBorder="1" applyAlignment="1">
      <alignment horizontal="center" vertical="center"/>
    </xf>
    <xf numFmtId="0" fontId="26" fillId="0" borderId="29" xfId="965" applyBorder="1">
      <alignment vertical="center"/>
    </xf>
    <xf numFmtId="0" fontId="26" fillId="0" borderId="59" xfId="965" applyBorder="1">
      <alignment vertical="center"/>
    </xf>
    <xf numFmtId="0" fontId="26" fillId="0" borderId="73" xfId="965" applyBorder="1">
      <alignment vertical="center"/>
    </xf>
    <xf numFmtId="0" fontId="26" fillId="0" borderId="32" xfId="965" applyBorder="1">
      <alignment vertical="center"/>
    </xf>
    <xf numFmtId="0" fontId="26" fillId="0" borderId="75" xfId="965" applyBorder="1">
      <alignment vertical="center"/>
    </xf>
    <xf numFmtId="0" fontId="36" fillId="0" borderId="51" xfId="965" applyFont="1" applyBorder="1" applyAlignment="1">
      <alignment horizontal="center" vertical="center"/>
    </xf>
    <xf numFmtId="0" fontId="36" fillId="0" borderId="42" xfId="965" applyFont="1" applyBorder="1" applyAlignment="1">
      <alignment horizontal="center" vertical="center"/>
    </xf>
    <xf numFmtId="0" fontId="36" fillId="0" borderId="68" xfId="965" applyFont="1" applyBorder="1" applyAlignment="1">
      <alignment horizontal="center" vertical="center"/>
    </xf>
    <xf numFmtId="0" fontId="36" fillId="0" borderId="88" xfId="965" applyFont="1" applyBorder="1" applyAlignment="1">
      <alignment horizontal="center" vertical="center"/>
    </xf>
  </cellXfs>
  <cellStyles count="1213">
    <cellStyle name="20% - アクセント 1" xfId="1" builtinId="30" customBuiltin="1"/>
    <cellStyle name="20% - アクセント 1 10" xfId="7" xr:uid="{00000000-0005-0000-0000-000006000000}"/>
    <cellStyle name="20% - アクセント 1 11" xfId="8" xr:uid="{00000000-0005-0000-0000-000007000000}"/>
    <cellStyle name="20% - アクセント 1 12" xfId="9" xr:uid="{00000000-0005-0000-0000-000008000000}"/>
    <cellStyle name="20% - アクセント 1 13" xfId="10" xr:uid="{00000000-0005-0000-0000-000009000000}"/>
    <cellStyle name="20% - アクセント 1 14" xfId="11" xr:uid="{00000000-0005-0000-0000-00000A000000}"/>
    <cellStyle name="20% - アクセント 1 15" xfId="12" xr:uid="{00000000-0005-0000-0000-00000B000000}"/>
    <cellStyle name="20% - アクセント 1 16" xfId="13" xr:uid="{00000000-0005-0000-0000-00000C000000}"/>
    <cellStyle name="20% - アクセント 1 17" xfId="14" xr:uid="{00000000-0005-0000-0000-00000D000000}"/>
    <cellStyle name="20% - アクセント 1 18" xfId="15" xr:uid="{00000000-0005-0000-0000-00000E000000}"/>
    <cellStyle name="20% - アクセント 1 19" xfId="16" xr:uid="{00000000-0005-0000-0000-00000F000000}"/>
    <cellStyle name="20% - アクセント 1 2" xfId="17" xr:uid="{00000000-0005-0000-0000-000010000000}"/>
    <cellStyle name="20% - アクセント 1 20" xfId="18" xr:uid="{00000000-0005-0000-0000-000011000000}"/>
    <cellStyle name="20% - アクセント 1 21" xfId="19" xr:uid="{00000000-0005-0000-0000-000012000000}"/>
    <cellStyle name="20% - アクセント 1 22" xfId="20" xr:uid="{00000000-0005-0000-0000-000013000000}"/>
    <cellStyle name="20% - アクセント 1 23" xfId="21" xr:uid="{00000000-0005-0000-0000-000014000000}"/>
    <cellStyle name="20% - アクセント 1 3" xfId="22" xr:uid="{00000000-0005-0000-0000-000015000000}"/>
    <cellStyle name="20% - アクセント 1 4" xfId="23" xr:uid="{00000000-0005-0000-0000-000016000000}"/>
    <cellStyle name="20% - アクセント 1 5" xfId="24" xr:uid="{00000000-0005-0000-0000-000017000000}"/>
    <cellStyle name="20% - アクセント 1 6" xfId="25" xr:uid="{00000000-0005-0000-0000-000018000000}"/>
    <cellStyle name="20% - アクセント 1 7" xfId="26" xr:uid="{00000000-0005-0000-0000-000019000000}"/>
    <cellStyle name="20% - アクセント 1 8" xfId="27" xr:uid="{00000000-0005-0000-0000-00001A000000}"/>
    <cellStyle name="20% - アクセント 1 9" xfId="28" xr:uid="{00000000-0005-0000-0000-00001B000000}"/>
    <cellStyle name="20% - アクセント 2" xfId="2" builtinId="34" customBuiltin="1"/>
    <cellStyle name="20% - アクセント 2 10" xfId="29" xr:uid="{00000000-0005-0000-0000-00001C000000}"/>
    <cellStyle name="20% - アクセント 2 11" xfId="30" xr:uid="{00000000-0005-0000-0000-00001D000000}"/>
    <cellStyle name="20% - アクセント 2 12" xfId="31" xr:uid="{00000000-0005-0000-0000-00001E000000}"/>
    <cellStyle name="20% - アクセント 2 13" xfId="32" xr:uid="{00000000-0005-0000-0000-00001F000000}"/>
    <cellStyle name="20% - アクセント 2 14" xfId="33" xr:uid="{00000000-0005-0000-0000-000020000000}"/>
    <cellStyle name="20% - アクセント 2 15" xfId="34" xr:uid="{00000000-0005-0000-0000-000021000000}"/>
    <cellStyle name="20% - アクセント 2 16" xfId="35" xr:uid="{00000000-0005-0000-0000-000022000000}"/>
    <cellStyle name="20% - アクセント 2 17" xfId="36" xr:uid="{00000000-0005-0000-0000-000023000000}"/>
    <cellStyle name="20% - アクセント 2 18" xfId="37" xr:uid="{00000000-0005-0000-0000-000024000000}"/>
    <cellStyle name="20% - アクセント 2 19" xfId="38" xr:uid="{00000000-0005-0000-0000-000025000000}"/>
    <cellStyle name="20% - アクセント 2 2" xfId="39" xr:uid="{00000000-0005-0000-0000-000026000000}"/>
    <cellStyle name="20% - アクセント 2 20" xfId="40" xr:uid="{00000000-0005-0000-0000-000027000000}"/>
    <cellStyle name="20% - アクセント 2 21" xfId="41" xr:uid="{00000000-0005-0000-0000-000028000000}"/>
    <cellStyle name="20% - アクセント 2 22" xfId="42" xr:uid="{00000000-0005-0000-0000-000029000000}"/>
    <cellStyle name="20% - アクセント 2 23" xfId="43" xr:uid="{00000000-0005-0000-0000-00002A000000}"/>
    <cellStyle name="20% - アクセント 2 3" xfId="44" xr:uid="{00000000-0005-0000-0000-00002B000000}"/>
    <cellStyle name="20% - アクセント 2 4" xfId="45" xr:uid="{00000000-0005-0000-0000-00002C000000}"/>
    <cellStyle name="20% - アクセント 2 5" xfId="46" xr:uid="{00000000-0005-0000-0000-00002D000000}"/>
    <cellStyle name="20% - アクセント 2 6" xfId="47" xr:uid="{00000000-0005-0000-0000-00002E000000}"/>
    <cellStyle name="20% - アクセント 2 7" xfId="48" xr:uid="{00000000-0005-0000-0000-00002F000000}"/>
    <cellStyle name="20% - アクセント 2 8" xfId="49" xr:uid="{00000000-0005-0000-0000-000030000000}"/>
    <cellStyle name="20% - アクセント 2 9" xfId="50" xr:uid="{00000000-0005-0000-0000-000031000000}"/>
    <cellStyle name="20% - アクセント 3" xfId="3" builtinId="38" customBuiltin="1"/>
    <cellStyle name="20% - アクセント 3 10" xfId="51" xr:uid="{00000000-0005-0000-0000-000032000000}"/>
    <cellStyle name="20% - アクセント 3 11" xfId="52" xr:uid="{00000000-0005-0000-0000-000033000000}"/>
    <cellStyle name="20% - アクセント 3 12" xfId="53" xr:uid="{00000000-0005-0000-0000-000034000000}"/>
    <cellStyle name="20% - アクセント 3 13" xfId="54" xr:uid="{00000000-0005-0000-0000-000035000000}"/>
    <cellStyle name="20% - アクセント 3 14" xfId="55" xr:uid="{00000000-0005-0000-0000-000036000000}"/>
    <cellStyle name="20% - アクセント 3 15" xfId="56" xr:uid="{00000000-0005-0000-0000-000037000000}"/>
    <cellStyle name="20% - アクセント 3 16" xfId="57" xr:uid="{00000000-0005-0000-0000-000038000000}"/>
    <cellStyle name="20% - アクセント 3 17" xfId="58" xr:uid="{00000000-0005-0000-0000-000039000000}"/>
    <cellStyle name="20% - アクセント 3 18" xfId="59" xr:uid="{00000000-0005-0000-0000-00003A000000}"/>
    <cellStyle name="20% - アクセント 3 19" xfId="60" xr:uid="{00000000-0005-0000-0000-00003B000000}"/>
    <cellStyle name="20% - アクセント 3 2" xfId="61" xr:uid="{00000000-0005-0000-0000-00003C000000}"/>
    <cellStyle name="20% - アクセント 3 20" xfId="62" xr:uid="{00000000-0005-0000-0000-00003D000000}"/>
    <cellStyle name="20% - アクセント 3 21" xfId="63" xr:uid="{00000000-0005-0000-0000-00003E000000}"/>
    <cellStyle name="20% - アクセント 3 22" xfId="64" xr:uid="{00000000-0005-0000-0000-00003F000000}"/>
    <cellStyle name="20% - アクセント 3 23" xfId="65" xr:uid="{00000000-0005-0000-0000-000040000000}"/>
    <cellStyle name="20% - アクセント 3 3" xfId="66" xr:uid="{00000000-0005-0000-0000-000041000000}"/>
    <cellStyle name="20% - アクセント 3 4" xfId="67" xr:uid="{00000000-0005-0000-0000-000042000000}"/>
    <cellStyle name="20% - アクセント 3 5" xfId="68" xr:uid="{00000000-0005-0000-0000-000043000000}"/>
    <cellStyle name="20% - アクセント 3 6" xfId="69" xr:uid="{00000000-0005-0000-0000-000044000000}"/>
    <cellStyle name="20% - アクセント 3 7" xfId="70" xr:uid="{00000000-0005-0000-0000-000045000000}"/>
    <cellStyle name="20% - アクセント 3 8" xfId="71" xr:uid="{00000000-0005-0000-0000-000046000000}"/>
    <cellStyle name="20% - アクセント 3 9" xfId="72" xr:uid="{00000000-0005-0000-0000-000047000000}"/>
    <cellStyle name="20% - アクセント 4" xfId="4" builtinId="42" customBuiltin="1"/>
    <cellStyle name="20% - アクセント 4 10" xfId="73" xr:uid="{00000000-0005-0000-0000-000048000000}"/>
    <cellStyle name="20% - アクセント 4 11" xfId="74" xr:uid="{00000000-0005-0000-0000-000049000000}"/>
    <cellStyle name="20% - アクセント 4 12" xfId="75" xr:uid="{00000000-0005-0000-0000-00004A000000}"/>
    <cellStyle name="20% - アクセント 4 13" xfId="76" xr:uid="{00000000-0005-0000-0000-00004B000000}"/>
    <cellStyle name="20% - アクセント 4 14" xfId="77" xr:uid="{00000000-0005-0000-0000-00004C000000}"/>
    <cellStyle name="20% - アクセント 4 15" xfId="78" xr:uid="{00000000-0005-0000-0000-00004D000000}"/>
    <cellStyle name="20% - アクセント 4 16" xfId="79" xr:uid="{00000000-0005-0000-0000-00004E000000}"/>
    <cellStyle name="20% - アクセント 4 17" xfId="80" xr:uid="{00000000-0005-0000-0000-00004F000000}"/>
    <cellStyle name="20% - アクセント 4 18" xfId="81" xr:uid="{00000000-0005-0000-0000-000050000000}"/>
    <cellStyle name="20% - アクセント 4 19" xfId="82" xr:uid="{00000000-0005-0000-0000-000051000000}"/>
    <cellStyle name="20% - アクセント 4 2" xfId="83" xr:uid="{00000000-0005-0000-0000-000052000000}"/>
    <cellStyle name="20% - アクセント 4 20" xfId="84" xr:uid="{00000000-0005-0000-0000-000053000000}"/>
    <cellStyle name="20% - アクセント 4 21" xfId="85" xr:uid="{00000000-0005-0000-0000-000054000000}"/>
    <cellStyle name="20% - アクセント 4 22" xfId="86" xr:uid="{00000000-0005-0000-0000-000055000000}"/>
    <cellStyle name="20% - アクセント 4 23" xfId="87" xr:uid="{00000000-0005-0000-0000-000056000000}"/>
    <cellStyle name="20% - アクセント 4 3" xfId="88" xr:uid="{00000000-0005-0000-0000-000057000000}"/>
    <cellStyle name="20% - アクセント 4 4" xfId="89" xr:uid="{00000000-0005-0000-0000-000058000000}"/>
    <cellStyle name="20% - アクセント 4 5" xfId="90" xr:uid="{00000000-0005-0000-0000-000059000000}"/>
    <cellStyle name="20% - アクセント 4 6" xfId="91" xr:uid="{00000000-0005-0000-0000-00005A000000}"/>
    <cellStyle name="20% - アクセント 4 7" xfId="92" xr:uid="{00000000-0005-0000-0000-00005B000000}"/>
    <cellStyle name="20% - アクセント 4 8" xfId="93" xr:uid="{00000000-0005-0000-0000-00005C000000}"/>
    <cellStyle name="20% - アクセント 4 9" xfId="94" xr:uid="{00000000-0005-0000-0000-00005D000000}"/>
    <cellStyle name="20% - アクセント 5" xfId="5" builtinId="46" customBuiltin="1"/>
    <cellStyle name="20% - アクセント 5 10" xfId="95" xr:uid="{00000000-0005-0000-0000-00005E000000}"/>
    <cellStyle name="20% - アクセント 5 11" xfId="96" xr:uid="{00000000-0005-0000-0000-00005F000000}"/>
    <cellStyle name="20% - アクセント 5 12" xfId="97" xr:uid="{00000000-0005-0000-0000-000060000000}"/>
    <cellStyle name="20% - アクセント 5 13" xfId="98" xr:uid="{00000000-0005-0000-0000-000061000000}"/>
    <cellStyle name="20% - アクセント 5 14" xfId="99" xr:uid="{00000000-0005-0000-0000-000062000000}"/>
    <cellStyle name="20% - アクセント 5 15" xfId="100" xr:uid="{00000000-0005-0000-0000-000063000000}"/>
    <cellStyle name="20% - アクセント 5 16" xfId="101" xr:uid="{00000000-0005-0000-0000-000064000000}"/>
    <cellStyle name="20% - アクセント 5 17" xfId="102" xr:uid="{00000000-0005-0000-0000-000065000000}"/>
    <cellStyle name="20% - アクセント 5 18" xfId="103" xr:uid="{00000000-0005-0000-0000-000066000000}"/>
    <cellStyle name="20% - アクセント 5 19" xfId="104" xr:uid="{00000000-0005-0000-0000-000067000000}"/>
    <cellStyle name="20% - アクセント 5 2" xfId="105" xr:uid="{00000000-0005-0000-0000-000068000000}"/>
    <cellStyle name="20% - アクセント 5 20" xfId="106" xr:uid="{00000000-0005-0000-0000-000069000000}"/>
    <cellStyle name="20% - アクセント 5 21" xfId="107" xr:uid="{00000000-0005-0000-0000-00006A000000}"/>
    <cellStyle name="20% - アクセント 5 22" xfId="108" xr:uid="{00000000-0005-0000-0000-00006B000000}"/>
    <cellStyle name="20% - アクセント 5 23" xfId="109" xr:uid="{00000000-0005-0000-0000-00006C000000}"/>
    <cellStyle name="20% - アクセント 5 3" xfId="110" xr:uid="{00000000-0005-0000-0000-00006D000000}"/>
    <cellStyle name="20% - アクセント 5 4" xfId="111" xr:uid="{00000000-0005-0000-0000-00006E000000}"/>
    <cellStyle name="20% - アクセント 5 5" xfId="112" xr:uid="{00000000-0005-0000-0000-00006F000000}"/>
    <cellStyle name="20% - アクセント 5 6" xfId="113" xr:uid="{00000000-0005-0000-0000-000070000000}"/>
    <cellStyle name="20% - アクセント 5 7" xfId="114" xr:uid="{00000000-0005-0000-0000-000071000000}"/>
    <cellStyle name="20% - アクセント 5 8" xfId="115" xr:uid="{00000000-0005-0000-0000-000072000000}"/>
    <cellStyle name="20% - アクセント 5 9" xfId="116" xr:uid="{00000000-0005-0000-0000-000073000000}"/>
    <cellStyle name="20% - アクセント 6" xfId="6" builtinId="50" customBuiltin="1"/>
    <cellStyle name="20% - アクセント 6 10" xfId="117" xr:uid="{00000000-0005-0000-0000-000074000000}"/>
    <cellStyle name="20% - アクセント 6 11" xfId="118" xr:uid="{00000000-0005-0000-0000-000075000000}"/>
    <cellStyle name="20% - アクセント 6 12" xfId="119" xr:uid="{00000000-0005-0000-0000-000076000000}"/>
    <cellStyle name="20% - アクセント 6 13" xfId="120" xr:uid="{00000000-0005-0000-0000-000077000000}"/>
    <cellStyle name="20% - アクセント 6 14" xfId="121" xr:uid="{00000000-0005-0000-0000-000078000000}"/>
    <cellStyle name="20% - アクセント 6 15" xfId="122" xr:uid="{00000000-0005-0000-0000-000079000000}"/>
    <cellStyle name="20% - アクセント 6 16" xfId="123" xr:uid="{00000000-0005-0000-0000-00007A000000}"/>
    <cellStyle name="20% - アクセント 6 17" xfId="124" xr:uid="{00000000-0005-0000-0000-00007B000000}"/>
    <cellStyle name="20% - アクセント 6 18" xfId="125" xr:uid="{00000000-0005-0000-0000-00007C000000}"/>
    <cellStyle name="20% - アクセント 6 19" xfId="126" xr:uid="{00000000-0005-0000-0000-00007D000000}"/>
    <cellStyle name="20% - アクセント 6 2" xfId="127" xr:uid="{00000000-0005-0000-0000-00007E000000}"/>
    <cellStyle name="20% - アクセント 6 20" xfId="128" xr:uid="{00000000-0005-0000-0000-00007F000000}"/>
    <cellStyle name="20% - アクセント 6 21" xfId="129" xr:uid="{00000000-0005-0000-0000-000080000000}"/>
    <cellStyle name="20% - アクセント 6 22" xfId="130" xr:uid="{00000000-0005-0000-0000-000081000000}"/>
    <cellStyle name="20% - アクセント 6 23" xfId="131" xr:uid="{00000000-0005-0000-0000-000082000000}"/>
    <cellStyle name="20% - アクセント 6 3" xfId="132" xr:uid="{00000000-0005-0000-0000-000083000000}"/>
    <cellStyle name="20% - アクセント 6 4" xfId="133" xr:uid="{00000000-0005-0000-0000-000084000000}"/>
    <cellStyle name="20% - アクセント 6 5" xfId="134" xr:uid="{00000000-0005-0000-0000-000085000000}"/>
    <cellStyle name="20% - アクセント 6 6" xfId="135" xr:uid="{00000000-0005-0000-0000-000086000000}"/>
    <cellStyle name="20% - アクセント 6 7" xfId="136" xr:uid="{00000000-0005-0000-0000-000087000000}"/>
    <cellStyle name="20% - アクセント 6 8" xfId="137" xr:uid="{00000000-0005-0000-0000-000088000000}"/>
    <cellStyle name="20% - アクセント 6 9" xfId="138" xr:uid="{00000000-0005-0000-0000-000089000000}"/>
    <cellStyle name="40% - アクセント 1" xfId="139" builtinId="31" customBuiltin="1"/>
    <cellStyle name="40% - アクセント 1 10" xfId="145" xr:uid="{00000000-0005-0000-0000-000090000000}"/>
    <cellStyle name="40% - アクセント 1 11" xfId="146" xr:uid="{00000000-0005-0000-0000-000091000000}"/>
    <cellStyle name="40% - アクセント 1 12" xfId="147" xr:uid="{00000000-0005-0000-0000-000092000000}"/>
    <cellStyle name="40% - アクセント 1 13" xfId="148" xr:uid="{00000000-0005-0000-0000-000093000000}"/>
    <cellStyle name="40% - アクセント 1 14" xfId="149" xr:uid="{00000000-0005-0000-0000-000094000000}"/>
    <cellStyle name="40% - アクセント 1 15" xfId="150" xr:uid="{00000000-0005-0000-0000-000095000000}"/>
    <cellStyle name="40% - アクセント 1 16" xfId="151" xr:uid="{00000000-0005-0000-0000-000096000000}"/>
    <cellStyle name="40% - アクセント 1 17" xfId="152" xr:uid="{00000000-0005-0000-0000-000097000000}"/>
    <cellStyle name="40% - アクセント 1 18" xfId="153" xr:uid="{00000000-0005-0000-0000-000098000000}"/>
    <cellStyle name="40% - アクセント 1 19" xfId="154" xr:uid="{00000000-0005-0000-0000-000099000000}"/>
    <cellStyle name="40% - アクセント 1 2" xfId="155" xr:uid="{00000000-0005-0000-0000-00009A000000}"/>
    <cellStyle name="40% - アクセント 1 20" xfId="156" xr:uid="{00000000-0005-0000-0000-00009B000000}"/>
    <cellStyle name="40% - アクセント 1 21" xfId="157" xr:uid="{00000000-0005-0000-0000-00009C000000}"/>
    <cellStyle name="40% - アクセント 1 22" xfId="158" xr:uid="{00000000-0005-0000-0000-00009D000000}"/>
    <cellStyle name="40% - アクセント 1 23" xfId="159" xr:uid="{00000000-0005-0000-0000-00009E000000}"/>
    <cellStyle name="40% - アクセント 1 3" xfId="160" xr:uid="{00000000-0005-0000-0000-00009F000000}"/>
    <cellStyle name="40% - アクセント 1 4" xfId="161" xr:uid="{00000000-0005-0000-0000-0000A0000000}"/>
    <cellStyle name="40% - アクセント 1 5" xfId="162" xr:uid="{00000000-0005-0000-0000-0000A1000000}"/>
    <cellStyle name="40% - アクセント 1 6" xfId="163" xr:uid="{00000000-0005-0000-0000-0000A2000000}"/>
    <cellStyle name="40% - アクセント 1 7" xfId="164" xr:uid="{00000000-0005-0000-0000-0000A3000000}"/>
    <cellStyle name="40% - アクセント 1 8" xfId="165" xr:uid="{00000000-0005-0000-0000-0000A4000000}"/>
    <cellStyle name="40% - アクセント 1 9" xfId="166" xr:uid="{00000000-0005-0000-0000-0000A5000000}"/>
    <cellStyle name="40% - アクセント 2" xfId="140" builtinId="35" customBuiltin="1"/>
    <cellStyle name="40% - アクセント 2 10" xfId="167" xr:uid="{00000000-0005-0000-0000-0000A6000000}"/>
    <cellStyle name="40% - アクセント 2 11" xfId="168" xr:uid="{00000000-0005-0000-0000-0000A7000000}"/>
    <cellStyle name="40% - アクセント 2 12" xfId="169" xr:uid="{00000000-0005-0000-0000-0000A8000000}"/>
    <cellStyle name="40% - アクセント 2 13" xfId="170" xr:uid="{00000000-0005-0000-0000-0000A9000000}"/>
    <cellStyle name="40% - アクセント 2 14" xfId="171" xr:uid="{00000000-0005-0000-0000-0000AA000000}"/>
    <cellStyle name="40% - アクセント 2 15" xfId="172" xr:uid="{00000000-0005-0000-0000-0000AB000000}"/>
    <cellStyle name="40% - アクセント 2 16" xfId="173" xr:uid="{00000000-0005-0000-0000-0000AC000000}"/>
    <cellStyle name="40% - アクセント 2 17" xfId="174" xr:uid="{00000000-0005-0000-0000-0000AD000000}"/>
    <cellStyle name="40% - アクセント 2 18" xfId="175" xr:uid="{00000000-0005-0000-0000-0000AE000000}"/>
    <cellStyle name="40% - アクセント 2 19" xfId="176" xr:uid="{00000000-0005-0000-0000-0000AF000000}"/>
    <cellStyle name="40% - アクセント 2 2" xfId="177" xr:uid="{00000000-0005-0000-0000-0000B0000000}"/>
    <cellStyle name="40% - アクセント 2 20" xfId="178" xr:uid="{00000000-0005-0000-0000-0000B1000000}"/>
    <cellStyle name="40% - アクセント 2 21" xfId="179" xr:uid="{00000000-0005-0000-0000-0000B2000000}"/>
    <cellStyle name="40% - アクセント 2 22" xfId="180" xr:uid="{00000000-0005-0000-0000-0000B3000000}"/>
    <cellStyle name="40% - アクセント 2 23" xfId="181" xr:uid="{00000000-0005-0000-0000-0000B4000000}"/>
    <cellStyle name="40% - アクセント 2 3" xfId="182" xr:uid="{00000000-0005-0000-0000-0000B5000000}"/>
    <cellStyle name="40% - アクセント 2 4" xfId="183" xr:uid="{00000000-0005-0000-0000-0000B6000000}"/>
    <cellStyle name="40% - アクセント 2 5" xfId="184" xr:uid="{00000000-0005-0000-0000-0000B7000000}"/>
    <cellStyle name="40% - アクセント 2 6" xfId="185" xr:uid="{00000000-0005-0000-0000-0000B8000000}"/>
    <cellStyle name="40% - アクセント 2 7" xfId="186" xr:uid="{00000000-0005-0000-0000-0000B9000000}"/>
    <cellStyle name="40% - アクセント 2 8" xfId="187" xr:uid="{00000000-0005-0000-0000-0000BA000000}"/>
    <cellStyle name="40% - アクセント 2 9" xfId="188" xr:uid="{00000000-0005-0000-0000-0000BB000000}"/>
    <cellStyle name="40% - アクセント 3" xfId="141" builtinId="39" customBuiltin="1"/>
    <cellStyle name="40% - アクセント 3 10" xfId="189" xr:uid="{00000000-0005-0000-0000-0000BC000000}"/>
    <cellStyle name="40% - アクセント 3 11" xfId="190" xr:uid="{00000000-0005-0000-0000-0000BD000000}"/>
    <cellStyle name="40% - アクセント 3 12" xfId="191" xr:uid="{00000000-0005-0000-0000-0000BE000000}"/>
    <cellStyle name="40% - アクセント 3 13" xfId="192" xr:uid="{00000000-0005-0000-0000-0000BF000000}"/>
    <cellStyle name="40% - アクセント 3 14" xfId="193" xr:uid="{00000000-0005-0000-0000-0000C0000000}"/>
    <cellStyle name="40% - アクセント 3 15" xfId="194" xr:uid="{00000000-0005-0000-0000-0000C1000000}"/>
    <cellStyle name="40% - アクセント 3 16" xfId="195" xr:uid="{00000000-0005-0000-0000-0000C2000000}"/>
    <cellStyle name="40% - アクセント 3 17" xfId="196" xr:uid="{00000000-0005-0000-0000-0000C3000000}"/>
    <cellStyle name="40% - アクセント 3 18" xfId="197" xr:uid="{00000000-0005-0000-0000-0000C4000000}"/>
    <cellStyle name="40% - アクセント 3 19" xfId="198" xr:uid="{00000000-0005-0000-0000-0000C5000000}"/>
    <cellStyle name="40% - アクセント 3 2" xfId="199" xr:uid="{00000000-0005-0000-0000-0000C6000000}"/>
    <cellStyle name="40% - アクセント 3 20" xfId="200" xr:uid="{00000000-0005-0000-0000-0000C7000000}"/>
    <cellStyle name="40% - アクセント 3 21" xfId="201" xr:uid="{00000000-0005-0000-0000-0000C8000000}"/>
    <cellStyle name="40% - アクセント 3 22" xfId="202" xr:uid="{00000000-0005-0000-0000-0000C9000000}"/>
    <cellStyle name="40% - アクセント 3 23" xfId="203" xr:uid="{00000000-0005-0000-0000-0000CA000000}"/>
    <cellStyle name="40% - アクセント 3 3" xfId="204" xr:uid="{00000000-0005-0000-0000-0000CB000000}"/>
    <cellStyle name="40% - アクセント 3 4" xfId="205" xr:uid="{00000000-0005-0000-0000-0000CC000000}"/>
    <cellStyle name="40% - アクセント 3 5" xfId="206" xr:uid="{00000000-0005-0000-0000-0000CD000000}"/>
    <cellStyle name="40% - アクセント 3 6" xfId="207" xr:uid="{00000000-0005-0000-0000-0000CE000000}"/>
    <cellStyle name="40% - アクセント 3 7" xfId="208" xr:uid="{00000000-0005-0000-0000-0000CF000000}"/>
    <cellStyle name="40% - アクセント 3 8" xfId="209" xr:uid="{00000000-0005-0000-0000-0000D0000000}"/>
    <cellStyle name="40% - アクセント 3 9" xfId="210" xr:uid="{00000000-0005-0000-0000-0000D1000000}"/>
    <cellStyle name="40% - アクセント 4" xfId="142" builtinId="43" customBuiltin="1"/>
    <cellStyle name="40% - アクセント 4 10" xfId="211" xr:uid="{00000000-0005-0000-0000-0000D2000000}"/>
    <cellStyle name="40% - アクセント 4 11" xfId="212" xr:uid="{00000000-0005-0000-0000-0000D3000000}"/>
    <cellStyle name="40% - アクセント 4 12" xfId="213" xr:uid="{00000000-0005-0000-0000-0000D4000000}"/>
    <cellStyle name="40% - アクセント 4 13" xfId="214" xr:uid="{00000000-0005-0000-0000-0000D5000000}"/>
    <cellStyle name="40% - アクセント 4 14" xfId="215" xr:uid="{00000000-0005-0000-0000-0000D6000000}"/>
    <cellStyle name="40% - アクセント 4 15" xfId="216" xr:uid="{00000000-0005-0000-0000-0000D7000000}"/>
    <cellStyle name="40% - アクセント 4 16" xfId="217" xr:uid="{00000000-0005-0000-0000-0000D8000000}"/>
    <cellStyle name="40% - アクセント 4 17" xfId="218" xr:uid="{00000000-0005-0000-0000-0000D9000000}"/>
    <cellStyle name="40% - アクセント 4 18" xfId="219" xr:uid="{00000000-0005-0000-0000-0000DA000000}"/>
    <cellStyle name="40% - アクセント 4 19" xfId="220" xr:uid="{00000000-0005-0000-0000-0000DB000000}"/>
    <cellStyle name="40% - アクセント 4 2" xfId="221" xr:uid="{00000000-0005-0000-0000-0000DC000000}"/>
    <cellStyle name="40% - アクセント 4 20" xfId="222" xr:uid="{00000000-0005-0000-0000-0000DD000000}"/>
    <cellStyle name="40% - アクセント 4 21" xfId="223" xr:uid="{00000000-0005-0000-0000-0000DE000000}"/>
    <cellStyle name="40% - アクセント 4 22" xfId="224" xr:uid="{00000000-0005-0000-0000-0000DF000000}"/>
    <cellStyle name="40% - アクセント 4 23" xfId="225" xr:uid="{00000000-0005-0000-0000-0000E0000000}"/>
    <cellStyle name="40% - アクセント 4 3" xfId="226" xr:uid="{00000000-0005-0000-0000-0000E1000000}"/>
    <cellStyle name="40% - アクセント 4 4" xfId="227" xr:uid="{00000000-0005-0000-0000-0000E2000000}"/>
    <cellStyle name="40% - アクセント 4 5" xfId="228" xr:uid="{00000000-0005-0000-0000-0000E3000000}"/>
    <cellStyle name="40% - アクセント 4 6" xfId="229" xr:uid="{00000000-0005-0000-0000-0000E4000000}"/>
    <cellStyle name="40% - アクセント 4 7" xfId="230" xr:uid="{00000000-0005-0000-0000-0000E5000000}"/>
    <cellStyle name="40% - アクセント 4 8" xfId="231" xr:uid="{00000000-0005-0000-0000-0000E6000000}"/>
    <cellStyle name="40% - アクセント 4 9" xfId="232" xr:uid="{00000000-0005-0000-0000-0000E7000000}"/>
    <cellStyle name="40% - アクセント 5" xfId="143" builtinId="47" customBuiltin="1"/>
    <cellStyle name="40% - アクセント 5 10" xfId="233" xr:uid="{00000000-0005-0000-0000-0000E8000000}"/>
    <cellStyle name="40% - アクセント 5 11" xfId="234" xr:uid="{00000000-0005-0000-0000-0000E9000000}"/>
    <cellStyle name="40% - アクセント 5 12" xfId="235" xr:uid="{00000000-0005-0000-0000-0000EA000000}"/>
    <cellStyle name="40% - アクセント 5 13" xfId="236" xr:uid="{00000000-0005-0000-0000-0000EB000000}"/>
    <cellStyle name="40% - アクセント 5 14" xfId="237" xr:uid="{00000000-0005-0000-0000-0000EC000000}"/>
    <cellStyle name="40% - アクセント 5 15" xfId="238" xr:uid="{00000000-0005-0000-0000-0000ED000000}"/>
    <cellStyle name="40% - アクセント 5 16" xfId="239" xr:uid="{00000000-0005-0000-0000-0000EE000000}"/>
    <cellStyle name="40% - アクセント 5 17" xfId="240" xr:uid="{00000000-0005-0000-0000-0000EF000000}"/>
    <cellStyle name="40% - アクセント 5 18" xfId="241" xr:uid="{00000000-0005-0000-0000-0000F0000000}"/>
    <cellStyle name="40% - アクセント 5 19" xfId="242" xr:uid="{00000000-0005-0000-0000-0000F1000000}"/>
    <cellStyle name="40% - アクセント 5 2" xfId="243" xr:uid="{00000000-0005-0000-0000-0000F2000000}"/>
    <cellStyle name="40% - アクセント 5 20" xfId="244" xr:uid="{00000000-0005-0000-0000-0000F3000000}"/>
    <cellStyle name="40% - アクセント 5 21" xfId="245" xr:uid="{00000000-0005-0000-0000-0000F4000000}"/>
    <cellStyle name="40% - アクセント 5 22" xfId="246" xr:uid="{00000000-0005-0000-0000-0000F5000000}"/>
    <cellStyle name="40% - アクセント 5 23" xfId="247" xr:uid="{00000000-0005-0000-0000-0000F6000000}"/>
    <cellStyle name="40% - アクセント 5 3" xfId="248" xr:uid="{00000000-0005-0000-0000-0000F7000000}"/>
    <cellStyle name="40% - アクセント 5 4" xfId="249" xr:uid="{00000000-0005-0000-0000-0000F8000000}"/>
    <cellStyle name="40% - アクセント 5 5" xfId="250" xr:uid="{00000000-0005-0000-0000-0000F9000000}"/>
    <cellStyle name="40% - アクセント 5 6" xfId="251" xr:uid="{00000000-0005-0000-0000-0000FA000000}"/>
    <cellStyle name="40% - アクセント 5 7" xfId="252" xr:uid="{00000000-0005-0000-0000-0000FB000000}"/>
    <cellStyle name="40% - アクセント 5 8" xfId="253" xr:uid="{00000000-0005-0000-0000-0000FC000000}"/>
    <cellStyle name="40% - アクセント 5 9" xfId="254" xr:uid="{00000000-0005-0000-0000-0000FD000000}"/>
    <cellStyle name="40% - アクセント 6" xfId="144" builtinId="51" customBuiltin="1"/>
    <cellStyle name="40% - アクセント 6 10" xfId="255" xr:uid="{00000000-0005-0000-0000-0000FE000000}"/>
    <cellStyle name="40% - アクセント 6 11" xfId="256" xr:uid="{00000000-0005-0000-0000-0000FF000000}"/>
    <cellStyle name="40% - アクセント 6 12" xfId="257" xr:uid="{00000000-0005-0000-0000-000000010000}"/>
    <cellStyle name="40% - アクセント 6 13" xfId="258" xr:uid="{00000000-0005-0000-0000-000001010000}"/>
    <cellStyle name="40% - アクセント 6 14" xfId="259" xr:uid="{00000000-0005-0000-0000-000002010000}"/>
    <cellStyle name="40% - アクセント 6 15" xfId="260" xr:uid="{00000000-0005-0000-0000-000003010000}"/>
    <cellStyle name="40% - アクセント 6 16" xfId="261" xr:uid="{00000000-0005-0000-0000-000004010000}"/>
    <cellStyle name="40% - アクセント 6 17" xfId="262" xr:uid="{00000000-0005-0000-0000-000005010000}"/>
    <cellStyle name="40% - アクセント 6 18" xfId="263" xr:uid="{00000000-0005-0000-0000-000006010000}"/>
    <cellStyle name="40% - アクセント 6 19" xfId="264" xr:uid="{00000000-0005-0000-0000-000007010000}"/>
    <cellStyle name="40% - アクセント 6 2" xfId="265" xr:uid="{00000000-0005-0000-0000-000008010000}"/>
    <cellStyle name="40% - アクセント 6 20" xfId="266" xr:uid="{00000000-0005-0000-0000-000009010000}"/>
    <cellStyle name="40% - アクセント 6 21" xfId="267" xr:uid="{00000000-0005-0000-0000-00000A010000}"/>
    <cellStyle name="40% - アクセント 6 22" xfId="268" xr:uid="{00000000-0005-0000-0000-00000B010000}"/>
    <cellStyle name="40% - アクセント 6 23" xfId="269" xr:uid="{00000000-0005-0000-0000-00000C010000}"/>
    <cellStyle name="40% - アクセント 6 3" xfId="270" xr:uid="{00000000-0005-0000-0000-00000D010000}"/>
    <cellStyle name="40% - アクセント 6 4" xfId="271" xr:uid="{00000000-0005-0000-0000-00000E010000}"/>
    <cellStyle name="40% - アクセント 6 5" xfId="272" xr:uid="{00000000-0005-0000-0000-00000F010000}"/>
    <cellStyle name="40% - アクセント 6 6" xfId="273" xr:uid="{00000000-0005-0000-0000-000010010000}"/>
    <cellStyle name="40% - アクセント 6 7" xfId="274" xr:uid="{00000000-0005-0000-0000-000011010000}"/>
    <cellStyle name="40% - アクセント 6 8" xfId="275" xr:uid="{00000000-0005-0000-0000-000012010000}"/>
    <cellStyle name="40% - アクセント 6 9" xfId="276" xr:uid="{00000000-0005-0000-0000-000013010000}"/>
    <cellStyle name="60% - アクセント 1" xfId="277" builtinId="32" customBuiltin="1"/>
    <cellStyle name="60% - アクセント 1 10" xfId="283" xr:uid="{00000000-0005-0000-0000-00001A010000}"/>
    <cellStyle name="60% - アクセント 1 11" xfId="284" xr:uid="{00000000-0005-0000-0000-00001B010000}"/>
    <cellStyle name="60% - アクセント 1 12" xfId="285" xr:uid="{00000000-0005-0000-0000-00001C010000}"/>
    <cellStyle name="60% - アクセント 1 13" xfId="286" xr:uid="{00000000-0005-0000-0000-00001D010000}"/>
    <cellStyle name="60% - アクセント 1 14" xfId="287" xr:uid="{00000000-0005-0000-0000-00001E010000}"/>
    <cellStyle name="60% - アクセント 1 15" xfId="288" xr:uid="{00000000-0005-0000-0000-00001F010000}"/>
    <cellStyle name="60% - アクセント 1 16" xfId="289" xr:uid="{00000000-0005-0000-0000-000020010000}"/>
    <cellStyle name="60% - アクセント 1 17" xfId="290" xr:uid="{00000000-0005-0000-0000-000021010000}"/>
    <cellStyle name="60% - アクセント 1 18" xfId="291" xr:uid="{00000000-0005-0000-0000-000022010000}"/>
    <cellStyle name="60% - アクセント 1 19" xfId="292" xr:uid="{00000000-0005-0000-0000-000023010000}"/>
    <cellStyle name="60% - アクセント 1 2" xfId="293" xr:uid="{00000000-0005-0000-0000-000024010000}"/>
    <cellStyle name="60% - アクセント 1 20" xfId="294" xr:uid="{00000000-0005-0000-0000-000025010000}"/>
    <cellStyle name="60% - アクセント 1 21" xfId="295" xr:uid="{00000000-0005-0000-0000-000026010000}"/>
    <cellStyle name="60% - アクセント 1 22" xfId="296" xr:uid="{00000000-0005-0000-0000-000027010000}"/>
    <cellStyle name="60% - アクセント 1 23" xfId="297" xr:uid="{00000000-0005-0000-0000-000028010000}"/>
    <cellStyle name="60% - アクセント 1 3" xfId="298" xr:uid="{00000000-0005-0000-0000-000029010000}"/>
    <cellStyle name="60% - アクセント 1 4" xfId="299" xr:uid="{00000000-0005-0000-0000-00002A010000}"/>
    <cellStyle name="60% - アクセント 1 5" xfId="300" xr:uid="{00000000-0005-0000-0000-00002B010000}"/>
    <cellStyle name="60% - アクセント 1 6" xfId="301" xr:uid="{00000000-0005-0000-0000-00002C010000}"/>
    <cellStyle name="60% - アクセント 1 7" xfId="302" xr:uid="{00000000-0005-0000-0000-00002D010000}"/>
    <cellStyle name="60% - アクセント 1 8" xfId="303" xr:uid="{00000000-0005-0000-0000-00002E010000}"/>
    <cellStyle name="60% - アクセント 1 9" xfId="304" xr:uid="{00000000-0005-0000-0000-00002F010000}"/>
    <cellStyle name="60% - アクセント 2" xfId="278" builtinId="36" customBuiltin="1"/>
    <cellStyle name="60% - アクセント 2 10" xfId="305" xr:uid="{00000000-0005-0000-0000-000030010000}"/>
    <cellStyle name="60% - アクセント 2 11" xfId="306" xr:uid="{00000000-0005-0000-0000-000031010000}"/>
    <cellStyle name="60% - アクセント 2 12" xfId="307" xr:uid="{00000000-0005-0000-0000-000032010000}"/>
    <cellStyle name="60% - アクセント 2 13" xfId="308" xr:uid="{00000000-0005-0000-0000-000033010000}"/>
    <cellStyle name="60% - アクセント 2 14" xfId="309" xr:uid="{00000000-0005-0000-0000-000034010000}"/>
    <cellStyle name="60% - アクセント 2 15" xfId="310" xr:uid="{00000000-0005-0000-0000-000035010000}"/>
    <cellStyle name="60% - アクセント 2 16" xfId="311" xr:uid="{00000000-0005-0000-0000-000036010000}"/>
    <cellStyle name="60% - アクセント 2 17" xfId="312" xr:uid="{00000000-0005-0000-0000-000037010000}"/>
    <cellStyle name="60% - アクセント 2 18" xfId="313" xr:uid="{00000000-0005-0000-0000-000038010000}"/>
    <cellStyle name="60% - アクセント 2 19" xfId="314" xr:uid="{00000000-0005-0000-0000-000039010000}"/>
    <cellStyle name="60% - アクセント 2 2" xfId="315" xr:uid="{00000000-0005-0000-0000-00003A010000}"/>
    <cellStyle name="60% - アクセント 2 20" xfId="316" xr:uid="{00000000-0005-0000-0000-00003B010000}"/>
    <cellStyle name="60% - アクセント 2 21" xfId="317" xr:uid="{00000000-0005-0000-0000-00003C010000}"/>
    <cellStyle name="60% - アクセント 2 22" xfId="318" xr:uid="{00000000-0005-0000-0000-00003D010000}"/>
    <cellStyle name="60% - アクセント 2 23" xfId="319" xr:uid="{00000000-0005-0000-0000-00003E010000}"/>
    <cellStyle name="60% - アクセント 2 3" xfId="320" xr:uid="{00000000-0005-0000-0000-00003F010000}"/>
    <cellStyle name="60% - アクセント 2 4" xfId="321" xr:uid="{00000000-0005-0000-0000-000040010000}"/>
    <cellStyle name="60% - アクセント 2 5" xfId="322" xr:uid="{00000000-0005-0000-0000-000041010000}"/>
    <cellStyle name="60% - アクセント 2 6" xfId="323" xr:uid="{00000000-0005-0000-0000-000042010000}"/>
    <cellStyle name="60% - アクセント 2 7" xfId="324" xr:uid="{00000000-0005-0000-0000-000043010000}"/>
    <cellStyle name="60% - アクセント 2 8" xfId="325" xr:uid="{00000000-0005-0000-0000-000044010000}"/>
    <cellStyle name="60% - アクセント 2 9" xfId="326" xr:uid="{00000000-0005-0000-0000-000045010000}"/>
    <cellStyle name="60% - アクセント 3" xfId="279" builtinId="40" customBuiltin="1"/>
    <cellStyle name="60% - アクセント 3 10" xfId="327" xr:uid="{00000000-0005-0000-0000-000046010000}"/>
    <cellStyle name="60% - アクセント 3 11" xfId="328" xr:uid="{00000000-0005-0000-0000-000047010000}"/>
    <cellStyle name="60% - アクセント 3 12" xfId="329" xr:uid="{00000000-0005-0000-0000-000048010000}"/>
    <cellStyle name="60% - アクセント 3 13" xfId="330" xr:uid="{00000000-0005-0000-0000-000049010000}"/>
    <cellStyle name="60% - アクセント 3 14" xfId="331" xr:uid="{00000000-0005-0000-0000-00004A010000}"/>
    <cellStyle name="60% - アクセント 3 15" xfId="332" xr:uid="{00000000-0005-0000-0000-00004B010000}"/>
    <cellStyle name="60% - アクセント 3 16" xfId="333" xr:uid="{00000000-0005-0000-0000-00004C010000}"/>
    <cellStyle name="60% - アクセント 3 17" xfId="334" xr:uid="{00000000-0005-0000-0000-00004D010000}"/>
    <cellStyle name="60% - アクセント 3 18" xfId="335" xr:uid="{00000000-0005-0000-0000-00004E010000}"/>
    <cellStyle name="60% - アクセント 3 19" xfId="336" xr:uid="{00000000-0005-0000-0000-00004F010000}"/>
    <cellStyle name="60% - アクセント 3 2" xfId="337" xr:uid="{00000000-0005-0000-0000-000050010000}"/>
    <cellStyle name="60% - アクセント 3 20" xfId="338" xr:uid="{00000000-0005-0000-0000-000051010000}"/>
    <cellStyle name="60% - アクセント 3 21" xfId="339" xr:uid="{00000000-0005-0000-0000-000052010000}"/>
    <cellStyle name="60% - アクセント 3 22" xfId="340" xr:uid="{00000000-0005-0000-0000-000053010000}"/>
    <cellStyle name="60% - アクセント 3 23" xfId="341" xr:uid="{00000000-0005-0000-0000-000054010000}"/>
    <cellStyle name="60% - アクセント 3 3" xfId="342" xr:uid="{00000000-0005-0000-0000-000055010000}"/>
    <cellStyle name="60% - アクセント 3 4" xfId="343" xr:uid="{00000000-0005-0000-0000-000056010000}"/>
    <cellStyle name="60% - アクセント 3 5" xfId="344" xr:uid="{00000000-0005-0000-0000-000057010000}"/>
    <cellStyle name="60% - アクセント 3 6" xfId="345" xr:uid="{00000000-0005-0000-0000-000058010000}"/>
    <cellStyle name="60% - アクセント 3 7" xfId="346" xr:uid="{00000000-0005-0000-0000-000059010000}"/>
    <cellStyle name="60% - アクセント 3 8" xfId="347" xr:uid="{00000000-0005-0000-0000-00005A010000}"/>
    <cellStyle name="60% - アクセント 3 9" xfId="348" xr:uid="{00000000-0005-0000-0000-00005B010000}"/>
    <cellStyle name="60% - アクセント 4" xfId="280" builtinId="44" customBuiltin="1"/>
    <cellStyle name="60% - アクセント 4 10" xfId="349" xr:uid="{00000000-0005-0000-0000-00005C010000}"/>
    <cellStyle name="60% - アクセント 4 11" xfId="350" xr:uid="{00000000-0005-0000-0000-00005D010000}"/>
    <cellStyle name="60% - アクセント 4 12" xfId="351" xr:uid="{00000000-0005-0000-0000-00005E010000}"/>
    <cellStyle name="60% - アクセント 4 13" xfId="352" xr:uid="{00000000-0005-0000-0000-00005F010000}"/>
    <cellStyle name="60% - アクセント 4 14" xfId="353" xr:uid="{00000000-0005-0000-0000-000060010000}"/>
    <cellStyle name="60% - アクセント 4 15" xfId="354" xr:uid="{00000000-0005-0000-0000-000061010000}"/>
    <cellStyle name="60% - アクセント 4 16" xfId="355" xr:uid="{00000000-0005-0000-0000-000062010000}"/>
    <cellStyle name="60% - アクセント 4 17" xfId="356" xr:uid="{00000000-0005-0000-0000-000063010000}"/>
    <cellStyle name="60% - アクセント 4 18" xfId="357" xr:uid="{00000000-0005-0000-0000-000064010000}"/>
    <cellStyle name="60% - アクセント 4 19" xfId="358" xr:uid="{00000000-0005-0000-0000-000065010000}"/>
    <cellStyle name="60% - アクセント 4 2" xfId="359" xr:uid="{00000000-0005-0000-0000-000066010000}"/>
    <cellStyle name="60% - アクセント 4 20" xfId="360" xr:uid="{00000000-0005-0000-0000-000067010000}"/>
    <cellStyle name="60% - アクセント 4 21" xfId="361" xr:uid="{00000000-0005-0000-0000-000068010000}"/>
    <cellStyle name="60% - アクセント 4 22" xfId="362" xr:uid="{00000000-0005-0000-0000-000069010000}"/>
    <cellStyle name="60% - アクセント 4 23" xfId="363" xr:uid="{00000000-0005-0000-0000-00006A010000}"/>
    <cellStyle name="60% - アクセント 4 3" xfId="364" xr:uid="{00000000-0005-0000-0000-00006B010000}"/>
    <cellStyle name="60% - アクセント 4 4" xfId="365" xr:uid="{00000000-0005-0000-0000-00006C010000}"/>
    <cellStyle name="60% - アクセント 4 5" xfId="366" xr:uid="{00000000-0005-0000-0000-00006D010000}"/>
    <cellStyle name="60% - アクセント 4 6" xfId="367" xr:uid="{00000000-0005-0000-0000-00006E010000}"/>
    <cellStyle name="60% - アクセント 4 7" xfId="368" xr:uid="{00000000-0005-0000-0000-00006F010000}"/>
    <cellStyle name="60% - アクセント 4 8" xfId="369" xr:uid="{00000000-0005-0000-0000-000070010000}"/>
    <cellStyle name="60% - アクセント 4 9" xfId="370" xr:uid="{00000000-0005-0000-0000-000071010000}"/>
    <cellStyle name="60% - アクセント 5" xfId="281" builtinId="48" customBuiltin="1"/>
    <cellStyle name="60% - アクセント 5 10" xfId="371" xr:uid="{00000000-0005-0000-0000-000072010000}"/>
    <cellStyle name="60% - アクセント 5 11" xfId="372" xr:uid="{00000000-0005-0000-0000-000073010000}"/>
    <cellStyle name="60% - アクセント 5 12" xfId="373" xr:uid="{00000000-0005-0000-0000-000074010000}"/>
    <cellStyle name="60% - アクセント 5 13" xfId="374" xr:uid="{00000000-0005-0000-0000-000075010000}"/>
    <cellStyle name="60% - アクセント 5 14" xfId="375" xr:uid="{00000000-0005-0000-0000-000076010000}"/>
    <cellStyle name="60% - アクセント 5 15" xfId="376" xr:uid="{00000000-0005-0000-0000-000077010000}"/>
    <cellStyle name="60% - アクセント 5 16" xfId="377" xr:uid="{00000000-0005-0000-0000-000078010000}"/>
    <cellStyle name="60% - アクセント 5 17" xfId="378" xr:uid="{00000000-0005-0000-0000-000079010000}"/>
    <cellStyle name="60% - アクセント 5 18" xfId="379" xr:uid="{00000000-0005-0000-0000-00007A010000}"/>
    <cellStyle name="60% - アクセント 5 19" xfId="380" xr:uid="{00000000-0005-0000-0000-00007B010000}"/>
    <cellStyle name="60% - アクセント 5 2" xfId="381" xr:uid="{00000000-0005-0000-0000-00007C010000}"/>
    <cellStyle name="60% - アクセント 5 20" xfId="382" xr:uid="{00000000-0005-0000-0000-00007D010000}"/>
    <cellStyle name="60% - アクセント 5 21" xfId="383" xr:uid="{00000000-0005-0000-0000-00007E010000}"/>
    <cellStyle name="60% - アクセント 5 22" xfId="384" xr:uid="{00000000-0005-0000-0000-00007F010000}"/>
    <cellStyle name="60% - アクセント 5 23" xfId="385" xr:uid="{00000000-0005-0000-0000-000080010000}"/>
    <cellStyle name="60% - アクセント 5 3" xfId="386" xr:uid="{00000000-0005-0000-0000-000081010000}"/>
    <cellStyle name="60% - アクセント 5 4" xfId="387" xr:uid="{00000000-0005-0000-0000-000082010000}"/>
    <cellStyle name="60% - アクセント 5 5" xfId="388" xr:uid="{00000000-0005-0000-0000-000083010000}"/>
    <cellStyle name="60% - アクセント 5 6" xfId="389" xr:uid="{00000000-0005-0000-0000-000084010000}"/>
    <cellStyle name="60% - アクセント 5 7" xfId="390" xr:uid="{00000000-0005-0000-0000-000085010000}"/>
    <cellStyle name="60% - アクセント 5 8" xfId="391" xr:uid="{00000000-0005-0000-0000-000086010000}"/>
    <cellStyle name="60% - アクセント 5 9" xfId="392" xr:uid="{00000000-0005-0000-0000-000087010000}"/>
    <cellStyle name="60% - アクセント 6" xfId="282" builtinId="52" customBuiltin="1"/>
    <cellStyle name="60% - アクセント 6 10" xfId="393" xr:uid="{00000000-0005-0000-0000-000088010000}"/>
    <cellStyle name="60% - アクセント 6 11" xfId="394" xr:uid="{00000000-0005-0000-0000-000089010000}"/>
    <cellStyle name="60% - アクセント 6 12" xfId="395" xr:uid="{00000000-0005-0000-0000-00008A010000}"/>
    <cellStyle name="60% - アクセント 6 13" xfId="396" xr:uid="{00000000-0005-0000-0000-00008B010000}"/>
    <cellStyle name="60% - アクセント 6 14" xfId="397" xr:uid="{00000000-0005-0000-0000-00008C010000}"/>
    <cellStyle name="60% - アクセント 6 15" xfId="398" xr:uid="{00000000-0005-0000-0000-00008D010000}"/>
    <cellStyle name="60% - アクセント 6 16" xfId="399" xr:uid="{00000000-0005-0000-0000-00008E010000}"/>
    <cellStyle name="60% - アクセント 6 17" xfId="400" xr:uid="{00000000-0005-0000-0000-00008F010000}"/>
    <cellStyle name="60% - アクセント 6 18" xfId="401" xr:uid="{00000000-0005-0000-0000-000090010000}"/>
    <cellStyle name="60% - アクセント 6 19" xfId="402" xr:uid="{00000000-0005-0000-0000-000091010000}"/>
    <cellStyle name="60% - アクセント 6 2" xfId="403" xr:uid="{00000000-0005-0000-0000-000092010000}"/>
    <cellStyle name="60% - アクセント 6 20" xfId="404" xr:uid="{00000000-0005-0000-0000-000093010000}"/>
    <cellStyle name="60% - アクセント 6 21" xfId="405" xr:uid="{00000000-0005-0000-0000-000094010000}"/>
    <cellStyle name="60% - アクセント 6 22" xfId="406" xr:uid="{00000000-0005-0000-0000-000095010000}"/>
    <cellStyle name="60% - アクセント 6 23" xfId="407" xr:uid="{00000000-0005-0000-0000-000096010000}"/>
    <cellStyle name="60% - アクセント 6 3" xfId="408" xr:uid="{00000000-0005-0000-0000-000097010000}"/>
    <cellStyle name="60% - アクセント 6 4" xfId="409" xr:uid="{00000000-0005-0000-0000-000098010000}"/>
    <cellStyle name="60% - アクセント 6 5" xfId="410" xr:uid="{00000000-0005-0000-0000-000099010000}"/>
    <cellStyle name="60% - アクセント 6 6" xfId="411" xr:uid="{00000000-0005-0000-0000-00009A010000}"/>
    <cellStyle name="60% - アクセント 6 7" xfId="412" xr:uid="{00000000-0005-0000-0000-00009B010000}"/>
    <cellStyle name="60% - アクセント 6 8" xfId="413" xr:uid="{00000000-0005-0000-0000-00009C010000}"/>
    <cellStyle name="60% - アクセント 6 9" xfId="414" xr:uid="{00000000-0005-0000-0000-00009D010000}"/>
    <cellStyle name="Calc Currency (0)" xfId="422" xr:uid="{00000000-0005-0000-0000-0000A5010000}"/>
    <cellStyle name="Header1" xfId="428" xr:uid="{00000000-0005-0000-0000-0000AB010000}"/>
    <cellStyle name="Header2" xfId="429" xr:uid="{00000000-0005-0000-0000-0000AC010000}"/>
    <cellStyle name="Header2 2" xfId="430" xr:uid="{00000000-0005-0000-0000-0000AD010000}"/>
    <cellStyle name="Header2 2 2" xfId="431" xr:uid="{00000000-0005-0000-0000-0000AE010000}"/>
    <cellStyle name="Header2 3" xfId="432" xr:uid="{00000000-0005-0000-0000-0000AF010000}"/>
    <cellStyle name="Normal_#18-Internet" xfId="440" xr:uid="{00000000-0005-0000-0000-0000B8010000}"/>
    <cellStyle name="アクセント 1" xfId="415" builtinId="29" customBuiltin="1"/>
    <cellStyle name="アクセント 1 10" xfId="447" xr:uid="{00000000-0005-0000-0000-0000BF010000}"/>
    <cellStyle name="アクセント 1 11" xfId="448" xr:uid="{00000000-0005-0000-0000-0000C0010000}"/>
    <cellStyle name="アクセント 1 12" xfId="449" xr:uid="{00000000-0005-0000-0000-0000C1010000}"/>
    <cellStyle name="アクセント 1 13" xfId="450" xr:uid="{00000000-0005-0000-0000-0000C2010000}"/>
    <cellStyle name="アクセント 1 14" xfId="451" xr:uid="{00000000-0005-0000-0000-0000C3010000}"/>
    <cellStyle name="アクセント 1 15" xfId="452" xr:uid="{00000000-0005-0000-0000-0000C4010000}"/>
    <cellStyle name="アクセント 1 16" xfId="453" xr:uid="{00000000-0005-0000-0000-0000C5010000}"/>
    <cellStyle name="アクセント 1 17" xfId="454" xr:uid="{00000000-0005-0000-0000-0000C6010000}"/>
    <cellStyle name="アクセント 1 18" xfId="455" xr:uid="{00000000-0005-0000-0000-0000C7010000}"/>
    <cellStyle name="アクセント 1 19" xfId="456" xr:uid="{00000000-0005-0000-0000-0000C8010000}"/>
    <cellStyle name="アクセント 1 2" xfId="457" xr:uid="{00000000-0005-0000-0000-0000C9010000}"/>
    <cellStyle name="アクセント 1 20" xfId="458" xr:uid="{00000000-0005-0000-0000-0000CA010000}"/>
    <cellStyle name="アクセント 1 21" xfId="459" xr:uid="{00000000-0005-0000-0000-0000CB010000}"/>
    <cellStyle name="アクセント 1 22" xfId="460" xr:uid="{00000000-0005-0000-0000-0000CC010000}"/>
    <cellStyle name="アクセント 1 23" xfId="461" xr:uid="{00000000-0005-0000-0000-0000CD010000}"/>
    <cellStyle name="アクセント 1 3" xfId="462" xr:uid="{00000000-0005-0000-0000-0000CE010000}"/>
    <cellStyle name="アクセント 1 4" xfId="463" xr:uid="{00000000-0005-0000-0000-0000CF010000}"/>
    <cellStyle name="アクセント 1 5" xfId="464" xr:uid="{00000000-0005-0000-0000-0000D0010000}"/>
    <cellStyle name="アクセント 1 6" xfId="465" xr:uid="{00000000-0005-0000-0000-0000D1010000}"/>
    <cellStyle name="アクセント 1 7" xfId="466" xr:uid="{00000000-0005-0000-0000-0000D2010000}"/>
    <cellStyle name="アクセント 1 8" xfId="467" xr:uid="{00000000-0005-0000-0000-0000D3010000}"/>
    <cellStyle name="アクセント 1 9" xfId="468" xr:uid="{00000000-0005-0000-0000-0000D4010000}"/>
    <cellStyle name="アクセント 2" xfId="416" builtinId="33" customBuiltin="1"/>
    <cellStyle name="アクセント 2 10" xfId="469" xr:uid="{00000000-0005-0000-0000-0000D5010000}"/>
    <cellStyle name="アクセント 2 11" xfId="470" xr:uid="{00000000-0005-0000-0000-0000D6010000}"/>
    <cellStyle name="アクセント 2 12" xfId="471" xr:uid="{00000000-0005-0000-0000-0000D7010000}"/>
    <cellStyle name="アクセント 2 13" xfId="472" xr:uid="{00000000-0005-0000-0000-0000D8010000}"/>
    <cellStyle name="アクセント 2 14" xfId="473" xr:uid="{00000000-0005-0000-0000-0000D9010000}"/>
    <cellStyle name="アクセント 2 15" xfId="474" xr:uid="{00000000-0005-0000-0000-0000DA010000}"/>
    <cellStyle name="アクセント 2 16" xfId="475" xr:uid="{00000000-0005-0000-0000-0000DB010000}"/>
    <cellStyle name="アクセント 2 17" xfId="476" xr:uid="{00000000-0005-0000-0000-0000DC010000}"/>
    <cellStyle name="アクセント 2 18" xfId="477" xr:uid="{00000000-0005-0000-0000-0000DD010000}"/>
    <cellStyle name="アクセント 2 19" xfId="478" xr:uid="{00000000-0005-0000-0000-0000DE010000}"/>
    <cellStyle name="アクセント 2 2" xfId="479" xr:uid="{00000000-0005-0000-0000-0000DF010000}"/>
    <cellStyle name="アクセント 2 20" xfId="480" xr:uid="{00000000-0005-0000-0000-0000E0010000}"/>
    <cellStyle name="アクセント 2 21" xfId="481" xr:uid="{00000000-0005-0000-0000-0000E1010000}"/>
    <cellStyle name="アクセント 2 22" xfId="482" xr:uid="{00000000-0005-0000-0000-0000E2010000}"/>
    <cellStyle name="アクセント 2 23" xfId="483" xr:uid="{00000000-0005-0000-0000-0000E3010000}"/>
    <cellStyle name="アクセント 2 3" xfId="484" xr:uid="{00000000-0005-0000-0000-0000E4010000}"/>
    <cellStyle name="アクセント 2 4" xfId="485" xr:uid="{00000000-0005-0000-0000-0000E5010000}"/>
    <cellStyle name="アクセント 2 5" xfId="486" xr:uid="{00000000-0005-0000-0000-0000E6010000}"/>
    <cellStyle name="アクセント 2 6" xfId="487" xr:uid="{00000000-0005-0000-0000-0000E7010000}"/>
    <cellStyle name="アクセント 2 7" xfId="488" xr:uid="{00000000-0005-0000-0000-0000E8010000}"/>
    <cellStyle name="アクセント 2 8" xfId="489" xr:uid="{00000000-0005-0000-0000-0000E9010000}"/>
    <cellStyle name="アクセント 2 9" xfId="490" xr:uid="{00000000-0005-0000-0000-0000EA010000}"/>
    <cellStyle name="アクセント 3" xfId="417" builtinId="37" customBuiltin="1"/>
    <cellStyle name="アクセント 3 10" xfId="491" xr:uid="{00000000-0005-0000-0000-0000EB010000}"/>
    <cellStyle name="アクセント 3 11" xfId="492" xr:uid="{00000000-0005-0000-0000-0000EC010000}"/>
    <cellStyle name="アクセント 3 12" xfId="493" xr:uid="{00000000-0005-0000-0000-0000ED010000}"/>
    <cellStyle name="アクセント 3 13" xfId="494" xr:uid="{00000000-0005-0000-0000-0000EE010000}"/>
    <cellStyle name="アクセント 3 14" xfId="495" xr:uid="{00000000-0005-0000-0000-0000EF010000}"/>
    <cellStyle name="アクセント 3 15" xfId="496" xr:uid="{00000000-0005-0000-0000-0000F0010000}"/>
    <cellStyle name="アクセント 3 16" xfId="497" xr:uid="{00000000-0005-0000-0000-0000F1010000}"/>
    <cellStyle name="アクセント 3 17" xfId="498" xr:uid="{00000000-0005-0000-0000-0000F2010000}"/>
    <cellStyle name="アクセント 3 18" xfId="499" xr:uid="{00000000-0005-0000-0000-0000F3010000}"/>
    <cellStyle name="アクセント 3 19" xfId="500" xr:uid="{00000000-0005-0000-0000-0000F4010000}"/>
    <cellStyle name="アクセント 3 2" xfId="501" xr:uid="{00000000-0005-0000-0000-0000F5010000}"/>
    <cellStyle name="アクセント 3 20" xfId="502" xr:uid="{00000000-0005-0000-0000-0000F6010000}"/>
    <cellStyle name="アクセント 3 21" xfId="503" xr:uid="{00000000-0005-0000-0000-0000F7010000}"/>
    <cellStyle name="アクセント 3 22" xfId="504" xr:uid="{00000000-0005-0000-0000-0000F8010000}"/>
    <cellStyle name="アクセント 3 23" xfId="505" xr:uid="{00000000-0005-0000-0000-0000F9010000}"/>
    <cellStyle name="アクセント 3 3" xfId="506" xr:uid="{00000000-0005-0000-0000-0000FA010000}"/>
    <cellStyle name="アクセント 3 4" xfId="507" xr:uid="{00000000-0005-0000-0000-0000FB010000}"/>
    <cellStyle name="アクセント 3 5" xfId="508" xr:uid="{00000000-0005-0000-0000-0000FC010000}"/>
    <cellStyle name="アクセント 3 6" xfId="509" xr:uid="{00000000-0005-0000-0000-0000FD010000}"/>
    <cellStyle name="アクセント 3 7" xfId="510" xr:uid="{00000000-0005-0000-0000-0000FE010000}"/>
    <cellStyle name="アクセント 3 8" xfId="511" xr:uid="{00000000-0005-0000-0000-0000FF010000}"/>
    <cellStyle name="アクセント 3 9" xfId="512" xr:uid="{00000000-0005-0000-0000-000000020000}"/>
    <cellStyle name="アクセント 4" xfId="418" builtinId="41" customBuiltin="1"/>
    <cellStyle name="アクセント 4 10" xfId="513" xr:uid="{00000000-0005-0000-0000-000001020000}"/>
    <cellStyle name="アクセント 4 11" xfId="514" xr:uid="{00000000-0005-0000-0000-000002020000}"/>
    <cellStyle name="アクセント 4 12" xfId="515" xr:uid="{00000000-0005-0000-0000-000003020000}"/>
    <cellStyle name="アクセント 4 13" xfId="516" xr:uid="{00000000-0005-0000-0000-000004020000}"/>
    <cellStyle name="アクセント 4 14" xfId="517" xr:uid="{00000000-0005-0000-0000-000005020000}"/>
    <cellStyle name="アクセント 4 15" xfId="518" xr:uid="{00000000-0005-0000-0000-000006020000}"/>
    <cellStyle name="アクセント 4 16" xfId="519" xr:uid="{00000000-0005-0000-0000-000007020000}"/>
    <cellStyle name="アクセント 4 17" xfId="520" xr:uid="{00000000-0005-0000-0000-000008020000}"/>
    <cellStyle name="アクセント 4 18" xfId="521" xr:uid="{00000000-0005-0000-0000-000009020000}"/>
    <cellStyle name="アクセント 4 19" xfId="522" xr:uid="{00000000-0005-0000-0000-00000A020000}"/>
    <cellStyle name="アクセント 4 2" xfId="523" xr:uid="{00000000-0005-0000-0000-00000B020000}"/>
    <cellStyle name="アクセント 4 20" xfId="524" xr:uid="{00000000-0005-0000-0000-00000C020000}"/>
    <cellStyle name="アクセント 4 21" xfId="525" xr:uid="{00000000-0005-0000-0000-00000D020000}"/>
    <cellStyle name="アクセント 4 22" xfId="526" xr:uid="{00000000-0005-0000-0000-00000E020000}"/>
    <cellStyle name="アクセント 4 23" xfId="527" xr:uid="{00000000-0005-0000-0000-00000F020000}"/>
    <cellStyle name="アクセント 4 3" xfId="528" xr:uid="{00000000-0005-0000-0000-000010020000}"/>
    <cellStyle name="アクセント 4 4" xfId="529" xr:uid="{00000000-0005-0000-0000-000011020000}"/>
    <cellStyle name="アクセント 4 5" xfId="530" xr:uid="{00000000-0005-0000-0000-000012020000}"/>
    <cellStyle name="アクセント 4 6" xfId="531" xr:uid="{00000000-0005-0000-0000-000013020000}"/>
    <cellStyle name="アクセント 4 7" xfId="532" xr:uid="{00000000-0005-0000-0000-000014020000}"/>
    <cellStyle name="アクセント 4 8" xfId="533" xr:uid="{00000000-0005-0000-0000-000015020000}"/>
    <cellStyle name="アクセント 4 9" xfId="534" xr:uid="{00000000-0005-0000-0000-000016020000}"/>
    <cellStyle name="アクセント 5" xfId="419" builtinId="45" customBuiltin="1"/>
    <cellStyle name="アクセント 5 10" xfId="535" xr:uid="{00000000-0005-0000-0000-000017020000}"/>
    <cellStyle name="アクセント 5 11" xfId="536" xr:uid="{00000000-0005-0000-0000-000018020000}"/>
    <cellStyle name="アクセント 5 12" xfId="537" xr:uid="{00000000-0005-0000-0000-000019020000}"/>
    <cellStyle name="アクセント 5 13" xfId="538" xr:uid="{00000000-0005-0000-0000-00001A020000}"/>
    <cellStyle name="アクセント 5 14" xfId="539" xr:uid="{00000000-0005-0000-0000-00001B020000}"/>
    <cellStyle name="アクセント 5 15" xfId="540" xr:uid="{00000000-0005-0000-0000-00001C020000}"/>
    <cellStyle name="アクセント 5 16" xfId="541" xr:uid="{00000000-0005-0000-0000-00001D020000}"/>
    <cellStyle name="アクセント 5 17" xfId="542" xr:uid="{00000000-0005-0000-0000-00001E020000}"/>
    <cellStyle name="アクセント 5 18" xfId="543" xr:uid="{00000000-0005-0000-0000-00001F020000}"/>
    <cellStyle name="アクセント 5 19" xfId="544" xr:uid="{00000000-0005-0000-0000-000020020000}"/>
    <cellStyle name="アクセント 5 2" xfId="545" xr:uid="{00000000-0005-0000-0000-000021020000}"/>
    <cellStyle name="アクセント 5 20" xfId="546" xr:uid="{00000000-0005-0000-0000-000022020000}"/>
    <cellStyle name="アクセント 5 21" xfId="547" xr:uid="{00000000-0005-0000-0000-000023020000}"/>
    <cellStyle name="アクセント 5 22" xfId="548" xr:uid="{00000000-0005-0000-0000-000024020000}"/>
    <cellStyle name="アクセント 5 23" xfId="549" xr:uid="{00000000-0005-0000-0000-000025020000}"/>
    <cellStyle name="アクセント 5 3" xfId="550" xr:uid="{00000000-0005-0000-0000-000026020000}"/>
    <cellStyle name="アクセント 5 4" xfId="551" xr:uid="{00000000-0005-0000-0000-000027020000}"/>
    <cellStyle name="アクセント 5 5" xfId="552" xr:uid="{00000000-0005-0000-0000-000028020000}"/>
    <cellStyle name="アクセント 5 6" xfId="553" xr:uid="{00000000-0005-0000-0000-000029020000}"/>
    <cellStyle name="アクセント 5 7" xfId="554" xr:uid="{00000000-0005-0000-0000-00002A020000}"/>
    <cellStyle name="アクセント 5 8" xfId="555" xr:uid="{00000000-0005-0000-0000-00002B020000}"/>
    <cellStyle name="アクセント 5 9" xfId="556" xr:uid="{00000000-0005-0000-0000-00002C020000}"/>
    <cellStyle name="アクセント 6" xfId="420" builtinId="49" customBuiltin="1"/>
    <cellStyle name="アクセント 6 10" xfId="557" xr:uid="{00000000-0005-0000-0000-00002D020000}"/>
    <cellStyle name="アクセント 6 11" xfId="558" xr:uid="{00000000-0005-0000-0000-00002E020000}"/>
    <cellStyle name="アクセント 6 12" xfId="559" xr:uid="{00000000-0005-0000-0000-00002F020000}"/>
    <cellStyle name="アクセント 6 13" xfId="560" xr:uid="{00000000-0005-0000-0000-000030020000}"/>
    <cellStyle name="アクセント 6 14" xfId="561" xr:uid="{00000000-0005-0000-0000-000031020000}"/>
    <cellStyle name="アクセント 6 15" xfId="562" xr:uid="{00000000-0005-0000-0000-000032020000}"/>
    <cellStyle name="アクセント 6 16" xfId="563" xr:uid="{00000000-0005-0000-0000-000033020000}"/>
    <cellStyle name="アクセント 6 17" xfId="564" xr:uid="{00000000-0005-0000-0000-000034020000}"/>
    <cellStyle name="アクセント 6 18" xfId="565" xr:uid="{00000000-0005-0000-0000-000035020000}"/>
    <cellStyle name="アクセント 6 19" xfId="566" xr:uid="{00000000-0005-0000-0000-000036020000}"/>
    <cellStyle name="アクセント 6 2" xfId="567" xr:uid="{00000000-0005-0000-0000-000037020000}"/>
    <cellStyle name="アクセント 6 20" xfId="568" xr:uid="{00000000-0005-0000-0000-000038020000}"/>
    <cellStyle name="アクセント 6 21" xfId="569" xr:uid="{00000000-0005-0000-0000-000039020000}"/>
    <cellStyle name="アクセント 6 22" xfId="570" xr:uid="{00000000-0005-0000-0000-00003A020000}"/>
    <cellStyle name="アクセント 6 23" xfId="571" xr:uid="{00000000-0005-0000-0000-00003B020000}"/>
    <cellStyle name="アクセント 6 3" xfId="572" xr:uid="{00000000-0005-0000-0000-00003C020000}"/>
    <cellStyle name="アクセント 6 4" xfId="573" xr:uid="{00000000-0005-0000-0000-00003D020000}"/>
    <cellStyle name="アクセント 6 5" xfId="574" xr:uid="{00000000-0005-0000-0000-00003E020000}"/>
    <cellStyle name="アクセント 6 6" xfId="575" xr:uid="{00000000-0005-0000-0000-00003F020000}"/>
    <cellStyle name="アクセント 6 7" xfId="576" xr:uid="{00000000-0005-0000-0000-000040020000}"/>
    <cellStyle name="アクセント 6 8" xfId="577" xr:uid="{00000000-0005-0000-0000-000041020000}"/>
    <cellStyle name="アクセント 6 9" xfId="578" xr:uid="{00000000-0005-0000-0000-000042020000}"/>
    <cellStyle name="タイトル" xfId="444" builtinId="15" customBuiltin="1"/>
    <cellStyle name="タイトル 10" xfId="579" xr:uid="{00000000-0005-0000-0000-000043020000}"/>
    <cellStyle name="タイトル 11" xfId="580" xr:uid="{00000000-0005-0000-0000-000044020000}"/>
    <cellStyle name="タイトル 12" xfId="581" xr:uid="{00000000-0005-0000-0000-000045020000}"/>
    <cellStyle name="タイトル 13" xfId="582" xr:uid="{00000000-0005-0000-0000-000046020000}"/>
    <cellStyle name="タイトル 14" xfId="583" xr:uid="{00000000-0005-0000-0000-000047020000}"/>
    <cellStyle name="タイトル 15" xfId="584" xr:uid="{00000000-0005-0000-0000-000048020000}"/>
    <cellStyle name="タイトル 16" xfId="585" xr:uid="{00000000-0005-0000-0000-000049020000}"/>
    <cellStyle name="タイトル 17" xfId="586" xr:uid="{00000000-0005-0000-0000-00004A020000}"/>
    <cellStyle name="タイトル 18" xfId="587" xr:uid="{00000000-0005-0000-0000-00004B020000}"/>
    <cellStyle name="タイトル 19" xfId="588" xr:uid="{00000000-0005-0000-0000-00004C020000}"/>
    <cellStyle name="タイトル 2" xfId="589" xr:uid="{00000000-0005-0000-0000-00004D020000}"/>
    <cellStyle name="タイトル 20" xfId="590" xr:uid="{00000000-0005-0000-0000-00004E020000}"/>
    <cellStyle name="タイトル 21" xfId="591" xr:uid="{00000000-0005-0000-0000-00004F020000}"/>
    <cellStyle name="タイトル 22" xfId="592" xr:uid="{00000000-0005-0000-0000-000050020000}"/>
    <cellStyle name="タイトル 3" xfId="593" xr:uid="{00000000-0005-0000-0000-000051020000}"/>
    <cellStyle name="タイトル 4" xfId="594" xr:uid="{00000000-0005-0000-0000-000052020000}"/>
    <cellStyle name="タイトル 5" xfId="595" xr:uid="{00000000-0005-0000-0000-000053020000}"/>
    <cellStyle name="タイトル 6" xfId="596" xr:uid="{00000000-0005-0000-0000-000054020000}"/>
    <cellStyle name="タイトル 7" xfId="597" xr:uid="{00000000-0005-0000-0000-000055020000}"/>
    <cellStyle name="タイトル 8" xfId="598" xr:uid="{00000000-0005-0000-0000-000056020000}"/>
    <cellStyle name="タイトル 9" xfId="599" xr:uid="{00000000-0005-0000-0000-000057020000}"/>
    <cellStyle name="チェック セル" xfId="424" builtinId="23" customBuiltin="1"/>
    <cellStyle name="チェック セル 10" xfId="600" xr:uid="{00000000-0005-0000-0000-000058020000}"/>
    <cellStyle name="チェック セル 11" xfId="601" xr:uid="{00000000-0005-0000-0000-000059020000}"/>
    <cellStyle name="チェック セル 12" xfId="602" xr:uid="{00000000-0005-0000-0000-00005A020000}"/>
    <cellStyle name="チェック セル 13" xfId="603" xr:uid="{00000000-0005-0000-0000-00005B020000}"/>
    <cellStyle name="チェック セル 14" xfId="604" xr:uid="{00000000-0005-0000-0000-00005C020000}"/>
    <cellStyle name="チェック セル 15" xfId="605" xr:uid="{00000000-0005-0000-0000-00005D020000}"/>
    <cellStyle name="チェック セル 16" xfId="606" xr:uid="{00000000-0005-0000-0000-00005E020000}"/>
    <cellStyle name="チェック セル 17" xfId="607" xr:uid="{00000000-0005-0000-0000-00005F020000}"/>
    <cellStyle name="チェック セル 18" xfId="608" xr:uid="{00000000-0005-0000-0000-000060020000}"/>
    <cellStyle name="チェック セル 19" xfId="609" xr:uid="{00000000-0005-0000-0000-000061020000}"/>
    <cellStyle name="チェック セル 2" xfId="610" xr:uid="{00000000-0005-0000-0000-000062020000}"/>
    <cellStyle name="チェック セル 20" xfId="611" xr:uid="{00000000-0005-0000-0000-000063020000}"/>
    <cellStyle name="チェック セル 21" xfId="612" xr:uid="{00000000-0005-0000-0000-000064020000}"/>
    <cellStyle name="チェック セル 22" xfId="613" xr:uid="{00000000-0005-0000-0000-000065020000}"/>
    <cellStyle name="チェック セル 23" xfId="614" xr:uid="{00000000-0005-0000-0000-000066020000}"/>
    <cellStyle name="チェック セル 3" xfId="615" xr:uid="{00000000-0005-0000-0000-000067020000}"/>
    <cellStyle name="チェック セル 4" xfId="616" xr:uid="{00000000-0005-0000-0000-000068020000}"/>
    <cellStyle name="チェック セル 5" xfId="617" xr:uid="{00000000-0005-0000-0000-000069020000}"/>
    <cellStyle name="チェック セル 6" xfId="618" xr:uid="{00000000-0005-0000-0000-00006A020000}"/>
    <cellStyle name="チェック セル 7" xfId="619" xr:uid="{00000000-0005-0000-0000-00006B020000}"/>
    <cellStyle name="チェック セル 8" xfId="620" xr:uid="{00000000-0005-0000-0000-00006C020000}"/>
    <cellStyle name="チェック セル 9" xfId="621" xr:uid="{00000000-0005-0000-0000-00006D020000}"/>
    <cellStyle name="どちらでもない" xfId="439" builtinId="28" customBuiltin="1"/>
    <cellStyle name="どちらでもない 10" xfId="622" xr:uid="{00000000-0005-0000-0000-00006E020000}"/>
    <cellStyle name="どちらでもない 11" xfId="623" xr:uid="{00000000-0005-0000-0000-00006F020000}"/>
    <cellStyle name="どちらでもない 12" xfId="624" xr:uid="{00000000-0005-0000-0000-000070020000}"/>
    <cellStyle name="どちらでもない 13" xfId="625" xr:uid="{00000000-0005-0000-0000-000071020000}"/>
    <cellStyle name="どちらでもない 14" xfId="626" xr:uid="{00000000-0005-0000-0000-000072020000}"/>
    <cellStyle name="どちらでもない 15" xfId="627" xr:uid="{00000000-0005-0000-0000-000073020000}"/>
    <cellStyle name="どちらでもない 16" xfId="628" xr:uid="{00000000-0005-0000-0000-000074020000}"/>
    <cellStyle name="どちらでもない 17" xfId="629" xr:uid="{00000000-0005-0000-0000-000075020000}"/>
    <cellStyle name="どちらでもない 18" xfId="630" xr:uid="{00000000-0005-0000-0000-000076020000}"/>
    <cellStyle name="どちらでもない 19" xfId="631" xr:uid="{00000000-0005-0000-0000-000077020000}"/>
    <cellStyle name="どちらでもない 2" xfId="632" xr:uid="{00000000-0005-0000-0000-000078020000}"/>
    <cellStyle name="どちらでもない 20" xfId="633" xr:uid="{00000000-0005-0000-0000-000079020000}"/>
    <cellStyle name="どちらでもない 21" xfId="634" xr:uid="{00000000-0005-0000-0000-00007A020000}"/>
    <cellStyle name="どちらでもない 22" xfId="635" xr:uid="{00000000-0005-0000-0000-00007B020000}"/>
    <cellStyle name="どちらでもない 23" xfId="636" xr:uid="{00000000-0005-0000-0000-00007C020000}"/>
    <cellStyle name="どちらでもない 3" xfId="637" xr:uid="{00000000-0005-0000-0000-00007D020000}"/>
    <cellStyle name="どちらでもない 4" xfId="638" xr:uid="{00000000-0005-0000-0000-00007E020000}"/>
    <cellStyle name="どちらでもない 5" xfId="639" xr:uid="{00000000-0005-0000-0000-00007F020000}"/>
    <cellStyle name="どちらでもない 6" xfId="640" xr:uid="{00000000-0005-0000-0000-000080020000}"/>
    <cellStyle name="どちらでもない 7" xfId="641" xr:uid="{00000000-0005-0000-0000-000081020000}"/>
    <cellStyle name="どちらでもない 8" xfId="642" xr:uid="{00000000-0005-0000-0000-000082020000}"/>
    <cellStyle name="どちらでもない 9" xfId="643" xr:uid="{00000000-0005-0000-0000-000083020000}"/>
    <cellStyle name="パーセント" xfId="443" builtinId="5"/>
    <cellStyle name="パーセント 2" xfId="644" xr:uid="{00000000-0005-0000-0000-000084020000}"/>
    <cellStyle name="パーセント 2 2" xfId="645" xr:uid="{00000000-0005-0000-0000-000085020000}"/>
    <cellStyle name="パーセント 3" xfId="646" xr:uid="{00000000-0005-0000-0000-000086020000}"/>
    <cellStyle name="パーセント 3 2" xfId="647" xr:uid="{00000000-0005-0000-0000-000087020000}"/>
    <cellStyle name="パーセント 4" xfId="648" xr:uid="{00000000-0005-0000-0000-000088020000}"/>
    <cellStyle name="パーセント 4 2" xfId="649" xr:uid="{00000000-0005-0000-0000-000089020000}"/>
    <cellStyle name="パーセント 4 2 2" xfId="650" xr:uid="{00000000-0005-0000-0000-00008A020000}"/>
    <cellStyle name="パーセント 4 3" xfId="651" xr:uid="{00000000-0005-0000-0000-00008B020000}"/>
    <cellStyle name="パーセント 4 4" xfId="652" xr:uid="{00000000-0005-0000-0000-00008C020000}"/>
    <cellStyle name="パーセント 5" xfId="653" xr:uid="{00000000-0005-0000-0000-00008D020000}"/>
    <cellStyle name="パーセント 5 2" xfId="654" xr:uid="{00000000-0005-0000-0000-00008E020000}"/>
    <cellStyle name="パーセント 6" xfId="655" xr:uid="{00000000-0005-0000-0000-00008F020000}"/>
    <cellStyle name="パーセント()" xfId="656" xr:uid="{00000000-0005-0000-0000-000090020000}"/>
    <cellStyle name="パーセント(0.00)" xfId="657" xr:uid="{00000000-0005-0000-0000-000091020000}"/>
    <cellStyle name="パーセント[0.00]" xfId="658" xr:uid="{00000000-0005-0000-0000-000092020000}"/>
    <cellStyle name="メモ" xfId="441" builtinId="10" customBuiltin="1"/>
    <cellStyle name="メモ 10" xfId="659" xr:uid="{00000000-0005-0000-0000-000093020000}"/>
    <cellStyle name="メモ 10 2" xfId="660" xr:uid="{00000000-0005-0000-0000-000094020000}"/>
    <cellStyle name="メモ 11" xfId="661" xr:uid="{00000000-0005-0000-0000-000095020000}"/>
    <cellStyle name="メモ 11 2" xfId="662" xr:uid="{00000000-0005-0000-0000-000096020000}"/>
    <cellStyle name="メモ 12" xfId="663" xr:uid="{00000000-0005-0000-0000-000097020000}"/>
    <cellStyle name="メモ 12 2" xfId="664" xr:uid="{00000000-0005-0000-0000-000098020000}"/>
    <cellStyle name="メモ 13" xfId="665" xr:uid="{00000000-0005-0000-0000-000099020000}"/>
    <cellStyle name="メモ 13 2" xfId="666" xr:uid="{00000000-0005-0000-0000-00009A020000}"/>
    <cellStyle name="メモ 14" xfId="667" xr:uid="{00000000-0005-0000-0000-00009B020000}"/>
    <cellStyle name="メモ 14 2" xfId="668" xr:uid="{00000000-0005-0000-0000-00009C020000}"/>
    <cellStyle name="メモ 15" xfId="669" xr:uid="{00000000-0005-0000-0000-00009D020000}"/>
    <cellStyle name="メモ 15 2" xfId="670" xr:uid="{00000000-0005-0000-0000-00009E020000}"/>
    <cellStyle name="メモ 16" xfId="671" xr:uid="{00000000-0005-0000-0000-00009F020000}"/>
    <cellStyle name="メモ 16 2" xfId="672" xr:uid="{00000000-0005-0000-0000-0000A0020000}"/>
    <cellStyle name="メモ 17" xfId="673" xr:uid="{00000000-0005-0000-0000-0000A1020000}"/>
    <cellStyle name="メモ 17 2" xfId="674" xr:uid="{00000000-0005-0000-0000-0000A2020000}"/>
    <cellStyle name="メモ 18" xfId="675" xr:uid="{00000000-0005-0000-0000-0000A3020000}"/>
    <cellStyle name="メモ 18 2" xfId="676" xr:uid="{00000000-0005-0000-0000-0000A4020000}"/>
    <cellStyle name="メモ 19" xfId="677" xr:uid="{00000000-0005-0000-0000-0000A5020000}"/>
    <cellStyle name="メモ 19 2" xfId="678" xr:uid="{00000000-0005-0000-0000-0000A6020000}"/>
    <cellStyle name="メモ 2" xfId="679" xr:uid="{00000000-0005-0000-0000-0000A7020000}"/>
    <cellStyle name="メモ 2 2" xfId="680" xr:uid="{00000000-0005-0000-0000-0000A8020000}"/>
    <cellStyle name="メモ 20" xfId="681" xr:uid="{00000000-0005-0000-0000-0000A9020000}"/>
    <cellStyle name="メモ 20 2" xfId="682" xr:uid="{00000000-0005-0000-0000-0000AA020000}"/>
    <cellStyle name="メモ 21" xfId="683" xr:uid="{00000000-0005-0000-0000-0000AB020000}"/>
    <cellStyle name="メモ 21 2" xfId="684" xr:uid="{00000000-0005-0000-0000-0000AC020000}"/>
    <cellStyle name="メモ 22" xfId="685" xr:uid="{00000000-0005-0000-0000-0000AD020000}"/>
    <cellStyle name="メモ 22 2" xfId="686" xr:uid="{00000000-0005-0000-0000-0000AE020000}"/>
    <cellStyle name="メモ 23" xfId="687" xr:uid="{00000000-0005-0000-0000-0000AF020000}"/>
    <cellStyle name="メモ 3" xfId="688" xr:uid="{00000000-0005-0000-0000-0000B0020000}"/>
    <cellStyle name="メモ 3 2" xfId="689" xr:uid="{00000000-0005-0000-0000-0000B1020000}"/>
    <cellStyle name="メモ 4" xfId="690" xr:uid="{00000000-0005-0000-0000-0000B2020000}"/>
    <cellStyle name="メモ 4 2" xfId="691" xr:uid="{00000000-0005-0000-0000-0000B3020000}"/>
    <cellStyle name="メモ 5" xfId="692" xr:uid="{00000000-0005-0000-0000-0000B4020000}"/>
    <cellStyle name="メモ 5 2" xfId="693" xr:uid="{00000000-0005-0000-0000-0000B5020000}"/>
    <cellStyle name="メモ 6" xfId="694" xr:uid="{00000000-0005-0000-0000-0000B6020000}"/>
    <cellStyle name="メモ 6 2" xfId="695" xr:uid="{00000000-0005-0000-0000-0000B7020000}"/>
    <cellStyle name="メモ 7" xfId="696" xr:uid="{00000000-0005-0000-0000-0000B8020000}"/>
    <cellStyle name="メモ 7 2" xfId="697" xr:uid="{00000000-0005-0000-0000-0000B9020000}"/>
    <cellStyle name="メモ 8" xfId="698" xr:uid="{00000000-0005-0000-0000-0000BA020000}"/>
    <cellStyle name="メモ 8 2" xfId="699" xr:uid="{00000000-0005-0000-0000-0000BB020000}"/>
    <cellStyle name="メモ 9" xfId="700" xr:uid="{00000000-0005-0000-0000-0000BC020000}"/>
    <cellStyle name="メモ 9 2" xfId="701" xr:uid="{00000000-0005-0000-0000-0000BD020000}"/>
    <cellStyle name="リンク セル" xfId="438" builtinId="24" customBuiltin="1"/>
    <cellStyle name="リンク セル 10" xfId="702" xr:uid="{00000000-0005-0000-0000-0000BE020000}"/>
    <cellStyle name="リンク セル 10 2" xfId="703" xr:uid="{00000000-0005-0000-0000-0000BF020000}"/>
    <cellStyle name="リンク セル 11" xfId="704" xr:uid="{00000000-0005-0000-0000-0000C0020000}"/>
    <cellStyle name="リンク セル 11 2" xfId="705" xr:uid="{00000000-0005-0000-0000-0000C1020000}"/>
    <cellStyle name="リンク セル 12" xfId="706" xr:uid="{00000000-0005-0000-0000-0000C2020000}"/>
    <cellStyle name="リンク セル 12 2" xfId="707" xr:uid="{00000000-0005-0000-0000-0000C3020000}"/>
    <cellStyle name="リンク セル 13" xfId="708" xr:uid="{00000000-0005-0000-0000-0000C4020000}"/>
    <cellStyle name="リンク セル 13 2" xfId="709" xr:uid="{00000000-0005-0000-0000-0000C5020000}"/>
    <cellStyle name="リンク セル 14" xfId="710" xr:uid="{00000000-0005-0000-0000-0000C6020000}"/>
    <cellStyle name="リンク セル 14 2" xfId="711" xr:uid="{00000000-0005-0000-0000-0000C7020000}"/>
    <cellStyle name="リンク セル 15" xfId="712" xr:uid="{00000000-0005-0000-0000-0000C8020000}"/>
    <cellStyle name="リンク セル 15 2" xfId="713" xr:uid="{00000000-0005-0000-0000-0000C9020000}"/>
    <cellStyle name="リンク セル 16" xfId="714" xr:uid="{00000000-0005-0000-0000-0000CA020000}"/>
    <cellStyle name="リンク セル 16 2" xfId="715" xr:uid="{00000000-0005-0000-0000-0000CB020000}"/>
    <cellStyle name="リンク セル 17" xfId="716" xr:uid="{00000000-0005-0000-0000-0000CC020000}"/>
    <cellStyle name="リンク セル 17 2" xfId="717" xr:uid="{00000000-0005-0000-0000-0000CD020000}"/>
    <cellStyle name="リンク セル 18" xfId="718" xr:uid="{00000000-0005-0000-0000-0000CE020000}"/>
    <cellStyle name="リンク セル 18 2" xfId="719" xr:uid="{00000000-0005-0000-0000-0000CF020000}"/>
    <cellStyle name="リンク セル 19" xfId="720" xr:uid="{00000000-0005-0000-0000-0000D0020000}"/>
    <cellStyle name="リンク セル 19 2" xfId="721" xr:uid="{00000000-0005-0000-0000-0000D1020000}"/>
    <cellStyle name="リンク セル 2" xfId="722" xr:uid="{00000000-0005-0000-0000-0000D2020000}"/>
    <cellStyle name="リンク セル 2 2" xfId="723" xr:uid="{00000000-0005-0000-0000-0000D3020000}"/>
    <cellStyle name="リンク セル 20" xfId="724" xr:uid="{00000000-0005-0000-0000-0000D4020000}"/>
    <cellStyle name="リンク セル 20 2" xfId="725" xr:uid="{00000000-0005-0000-0000-0000D5020000}"/>
    <cellStyle name="リンク セル 21" xfId="726" xr:uid="{00000000-0005-0000-0000-0000D6020000}"/>
    <cellStyle name="リンク セル 21 2" xfId="727" xr:uid="{00000000-0005-0000-0000-0000D7020000}"/>
    <cellStyle name="リンク セル 22" xfId="728" xr:uid="{00000000-0005-0000-0000-0000D8020000}"/>
    <cellStyle name="リンク セル 22 2" xfId="729" xr:uid="{00000000-0005-0000-0000-0000D9020000}"/>
    <cellStyle name="リンク セル 3" xfId="730" xr:uid="{00000000-0005-0000-0000-0000DA020000}"/>
    <cellStyle name="リンク セル 3 2" xfId="731" xr:uid="{00000000-0005-0000-0000-0000DB020000}"/>
    <cellStyle name="リンク セル 4" xfId="732" xr:uid="{00000000-0005-0000-0000-0000DC020000}"/>
    <cellStyle name="リンク セル 4 2" xfId="733" xr:uid="{00000000-0005-0000-0000-0000DD020000}"/>
    <cellStyle name="リンク セル 5" xfId="734" xr:uid="{00000000-0005-0000-0000-0000DE020000}"/>
    <cellStyle name="リンク セル 5 2" xfId="735" xr:uid="{00000000-0005-0000-0000-0000DF020000}"/>
    <cellStyle name="リンク セル 6" xfId="736" xr:uid="{00000000-0005-0000-0000-0000E0020000}"/>
    <cellStyle name="リンク セル 6 2" xfId="737" xr:uid="{00000000-0005-0000-0000-0000E1020000}"/>
    <cellStyle name="リンク セル 7" xfId="738" xr:uid="{00000000-0005-0000-0000-0000E2020000}"/>
    <cellStyle name="リンク セル 7 2" xfId="739" xr:uid="{00000000-0005-0000-0000-0000E3020000}"/>
    <cellStyle name="リンク セル 8" xfId="740" xr:uid="{00000000-0005-0000-0000-0000E4020000}"/>
    <cellStyle name="リンク セル 8 2" xfId="741" xr:uid="{00000000-0005-0000-0000-0000E5020000}"/>
    <cellStyle name="リンク セル 9" xfId="742" xr:uid="{00000000-0005-0000-0000-0000E6020000}"/>
    <cellStyle name="リンク セル 9 2" xfId="743" xr:uid="{00000000-0005-0000-0000-0000E7020000}"/>
    <cellStyle name="悪い" xfId="421" builtinId="27" customBuiltin="1"/>
    <cellStyle name="悪い 10" xfId="834" xr:uid="{00000000-0005-0000-0000-000042030000}"/>
    <cellStyle name="悪い 11" xfId="835" xr:uid="{00000000-0005-0000-0000-000043030000}"/>
    <cellStyle name="悪い 12" xfId="836" xr:uid="{00000000-0005-0000-0000-000044030000}"/>
    <cellStyle name="悪い 13" xfId="837" xr:uid="{00000000-0005-0000-0000-000045030000}"/>
    <cellStyle name="悪い 14" xfId="838" xr:uid="{00000000-0005-0000-0000-000046030000}"/>
    <cellStyle name="悪い 15" xfId="839" xr:uid="{00000000-0005-0000-0000-000047030000}"/>
    <cellStyle name="悪い 16" xfId="840" xr:uid="{00000000-0005-0000-0000-000048030000}"/>
    <cellStyle name="悪い 17" xfId="841" xr:uid="{00000000-0005-0000-0000-000049030000}"/>
    <cellStyle name="悪い 18" xfId="842" xr:uid="{00000000-0005-0000-0000-00004A030000}"/>
    <cellStyle name="悪い 19" xfId="843" xr:uid="{00000000-0005-0000-0000-00004B030000}"/>
    <cellStyle name="悪い 2" xfId="844" xr:uid="{00000000-0005-0000-0000-00004C030000}"/>
    <cellStyle name="悪い 20" xfId="845" xr:uid="{00000000-0005-0000-0000-00004D030000}"/>
    <cellStyle name="悪い 21" xfId="846" xr:uid="{00000000-0005-0000-0000-00004E030000}"/>
    <cellStyle name="悪い 22" xfId="847" xr:uid="{00000000-0005-0000-0000-00004F030000}"/>
    <cellStyle name="悪い 23" xfId="848" xr:uid="{00000000-0005-0000-0000-000050030000}"/>
    <cellStyle name="悪い 3" xfId="849" xr:uid="{00000000-0005-0000-0000-000051030000}"/>
    <cellStyle name="悪い 4" xfId="850" xr:uid="{00000000-0005-0000-0000-000052030000}"/>
    <cellStyle name="悪い 5" xfId="851" xr:uid="{00000000-0005-0000-0000-000053030000}"/>
    <cellStyle name="悪い 6" xfId="852" xr:uid="{00000000-0005-0000-0000-000054030000}"/>
    <cellStyle name="悪い 7" xfId="853" xr:uid="{00000000-0005-0000-0000-000055030000}"/>
    <cellStyle name="悪い 8" xfId="854" xr:uid="{00000000-0005-0000-0000-000056030000}"/>
    <cellStyle name="悪い 9" xfId="855" xr:uid="{00000000-0005-0000-0000-000057030000}"/>
    <cellStyle name="計算" xfId="423" builtinId="22" customBuiltin="1"/>
    <cellStyle name="計算 10" xfId="1077" xr:uid="{00000000-0005-0000-0000-000035040000}"/>
    <cellStyle name="計算 10 2" xfId="1078" xr:uid="{00000000-0005-0000-0000-000036040000}"/>
    <cellStyle name="計算 11" xfId="1079" xr:uid="{00000000-0005-0000-0000-000037040000}"/>
    <cellStyle name="計算 11 2" xfId="1080" xr:uid="{00000000-0005-0000-0000-000038040000}"/>
    <cellStyle name="計算 12" xfId="1081" xr:uid="{00000000-0005-0000-0000-000039040000}"/>
    <cellStyle name="計算 12 2" xfId="1082" xr:uid="{00000000-0005-0000-0000-00003A040000}"/>
    <cellStyle name="計算 13" xfId="1083" xr:uid="{00000000-0005-0000-0000-00003B040000}"/>
    <cellStyle name="計算 13 2" xfId="1084" xr:uid="{00000000-0005-0000-0000-00003C040000}"/>
    <cellStyle name="計算 14" xfId="1085" xr:uid="{00000000-0005-0000-0000-00003D040000}"/>
    <cellStyle name="計算 14 2" xfId="1086" xr:uid="{00000000-0005-0000-0000-00003E040000}"/>
    <cellStyle name="計算 15" xfId="1087" xr:uid="{00000000-0005-0000-0000-00003F040000}"/>
    <cellStyle name="計算 15 2" xfId="1088" xr:uid="{00000000-0005-0000-0000-000040040000}"/>
    <cellStyle name="計算 16" xfId="1089" xr:uid="{00000000-0005-0000-0000-000041040000}"/>
    <cellStyle name="計算 16 2" xfId="1090" xr:uid="{00000000-0005-0000-0000-000042040000}"/>
    <cellStyle name="計算 17" xfId="1091" xr:uid="{00000000-0005-0000-0000-000043040000}"/>
    <cellStyle name="計算 17 2" xfId="1092" xr:uid="{00000000-0005-0000-0000-000044040000}"/>
    <cellStyle name="計算 18" xfId="1093" xr:uid="{00000000-0005-0000-0000-000045040000}"/>
    <cellStyle name="計算 18 2" xfId="1094" xr:uid="{00000000-0005-0000-0000-000046040000}"/>
    <cellStyle name="計算 19" xfId="1095" xr:uid="{00000000-0005-0000-0000-000047040000}"/>
    <cellStyle name="計算 19 2" xfId="1096" xr:uid="{00000000-0005-0000-0000-000048040000}"/>
    <cellStyle name="計算 2" xfId="1097" xr:uid="{00000000-0005-0000-0000-000049040000}"/>
    <cellStyle name="計算 2 2" xfId="1098" xr:uid="{00000000-0005-0000-0000-00004A040000}"/>
    <cellStyle name="計算 2 2 2" xfId="1099" xr:uid="{00000000-0005-0000-0000-00004B040000}"/>
    <cellStyle name="計算 2 3" xfId="1100" xr:uid="{00000000-0005-0000-0000-00004C040000}"/>
    <cellStyle name="計算 20" xfId="1101" xr:uid="{00000000-0005-0000-0000-00004D040000}"/>
    <cellStyle name="計算 20 2" xfId="1102" xr:uid="{00000000-0005-0000-0000-00004E040000}"/>
    <cellStyle name="計算 21" xfId="1103" xr:uid="{00000000-0005-0000-0000-00004F040000}"/>
    <cellStyle name="計算 21 2" xfId="1104" xr:uid="{00000000-0005-0000-0000-000050040000}"/>
    <cellStyle name="計算 22" xfId="1105" xr:uid="{00000000-0005-0000-0000-000051040000}"/>
    <cellStyle name="計算 22 2" xfId="1106" xr:uid="{00000000-0005-0000-0000-000052040000}"/>
    <cellStyle name="計算 23" xfId="1107" xr:uid="{00000000-0005-0000-0000-000053040000}"/>
    <cellStyle name="計算 3" xfId="1108" xr:uid="{00000000-0005-0000-0000-000054040000}"/>
    <cellStyle name="計算 3 2" xfId="1109" xr:uid="{00000000-0005-0000-0000-000055040000}"/>
    <cellStyle name="計算 4" xfId="1110" xr:uid="{00000000-0005-0000-0000-000056040000}"/>
    <cellStyle name="計算 4 2" xfId="1111" xr:uid="{00000000-0005-0000-0000-000057040000}"/>
    <cellStyle name="計算 5" xfId="1112" xr:uid="{00000000-0005-0000-0000-000058040000}"/>
    <cellStyle name="計算 5 2" xfId="1113" xr:uid="{00000000-0005-0000-0000-000059040000}"/>
    <cellStyle name="計算 6" xfId="1114" xr:uid="{00000000-0005-0000-0000-00005A040000}"/>
    <cellStyle name="計算 6 2" xfId="1115" xr:uid="{00000000-0005-0000-0000-00005B040000}"/>
    <cellStyle name="計算 7" xfId="1116" xr:uid="{00000000-0005-0000-0000-00005C040000}"/>
    <cellStyle name="計算 7 2" xfId="1117" xr:uid="{00000000-0005-0000-0000-00005D040000}"/>
    <cellStyle name="計算 8" xfId="1118" xr:uid="{00000000-0005-0000-0000-00005E040000}"/>
    <cellStyle name="計算 8 2" xfId="1119" xr:uid="{00000000-0005-0000-0000-00005F040000}"/>
    <cellStyle name="計算 9" xfId="1120" xr:uid="{00000000-0005-0000-0000-000060040000}"/>
    <cellStyle name="計算 9 2" xfId="1121" xr:uid="{00000000-0005-0000-0000-000061040000}"/>
    <cellStyle name="警告文" xfId="446" builtinId="11" customBuiltin="1"/>
    <cellStyle name="警告文 10" xfId="1143" xr:uid="{00000000-0005-0000-0000-000077040000}"/>
    <cellStyle name="警告文 11" xfId="1144" xr:uid="{00000000-0005-0000-0000-000078040000}"/>
    <cellStyle name="警告文 12" xfId="1145" xr:uid="{00000000-0005-0000-0000-000079040000}"/>
    <cellStyle name="警告文 13" xfId="1146" xr:uid="{00000000-0005-0000-0000-00007A040000}"/>
    <cellStyle name="警告文 14" xfId="1147" xr:uid="{00000000-0005-0000-0000-00007B040000}"/>
    <cellStyle name="警告文 15" xfId="1148" xr:uid="{00000000-0005-0000-0000-00007C040000}"/>
    <cellStyle name="警告文 16" xfId="1149" xr:uid="{00000000-0005-0000-0000-00007D040000}"/>
    <cellStyle name="警告文 17" xfId="1150" xr:uid="{00000000-0005-0000-0000-00007E040000}"/>
    <cellStyle name="警告文 18" xfId="1151" xr:uid="{00000000-0005-0000-0000-00007F040000}"/>
    <cellStyle name="警告文 19" xfId="1152" xr:uid="{00000000-0005-0000-0000-000080040000}"/>
    <cellStyle name="警告文 2" xfId="1153" xr:uid="{00000000-0005-0000-0000-000081040000}"/>
    <cellStyle name="警告文 20" xfId="1154" xr:uid="{00000000-0005-0000-0000-000082040000}"/>
    <cellStyle name="警告文 21" xfId="1155" xr:uid="{00000000-0005-0000-0000-000083040000}"/>
    <cellStyle name="警告文 22" xfId="1156" xr:uid="{00000000-0005-0000-0000-000084040000}"/>
    <cellStyle name="警告文 3" xfId="1157" xr:uid="{00000000-0005-0000-0000-000085040000}"/>
    <cellStyle name="警告文 4" xfId="1158" xr:uid="{00000000-0005-0000-0000-000086040000}"/>
    <cellStyle name="警告文 5" xfId="1159" xr:uid="{00000000-0005-0000-0000-000087040000}"/>
    <cellStyle name="警告文 6" xfId="1160" xr:uid="{00000000-0005-0000-0000-000088040000}"/>
    <cellStyle name="警告文 7" xfId="1161" xr:uid="{00000000-0005-0000-0000-000089040000}"/>
    <cellStyle name="警告文 8" xfId="1162" xr:uid="{00000000-0005-0000-0000-00008A040000}"/>
    <cellStyle name="警告文 9" xfId="1163" xr:uid="{00000000-0005-0000-0000-00008B040000}"/>
    <cellStyle name="桁区切り" xfId="425" builtinId="6"/>
    <cellStyle name="桁区切り 10" xfId="858" xr:uid="{00000000-0005-0000-0000-00005A030000}"/>
    <cellStyle name="桁区切り 11" xfId="859" xr:uid="{00000000-0005-0000-0000-00005B030000}"/>
    <cellStyle name="桁区切り 12" xfId="860" xr:uid="{00000000-0005-0000-0000-00005C030000}"/>
    <cellStyle name="桁区切り 13" xfId="861" xr:uid="{00000000-0005-0000-0000-00005D030000}"/>
    <cellStyle name="桁区切り 14" xfId="862" xr:uid="{00000000-0005-0000-0000-00005E030000}"/>
    <cellStyle name="桁区切り 15" xfId="863" xr:uid="{00000000-0005-0000-0000-00005F030000}"/>
    <cellStyle name="桁区切り 2" xfId="864" xr:uid="{00000000-0005-0000-0000-000060030000}"/>
    <cellStyle name="桁区切り 2 2" xfId="865" xr:uid="{00000000-0005-0000-0000-000061030000}"/>
    <cellStyle name="桁区切り 2 2 2" xfId="866" xr:uid="{00000000-0005-0000-0000-000062030000}"/>
    <cellStyle name="桁区切り 2 2 3" xfId="867" xr:uid="{00000000-0005-0000-0000-000063030000}"/>
    <cellStyle name="桁区切り 3" xfId="868" xr:uid="{00000000-0005-0000-0000-000064030000}"/>
    <cellStyle name="桁区切り 3 2" xfId="869" xr:uid="{00000000-0005-0000-0000-000065030000}"/>
    <cellStyle name="桁区切り 3 2 2" xfId="870" xr:uid="{00000000-0005-0000-0000-000066030000}"/>
    <cellStyle name="桁区切り 4" xfId="871" xr:uid="{00000000-0005-0000-0000-000067030000}"/>
    <cellStyle name="桁区切り 4 2" xfId="872" xr:uid="{00000000-0005-0000-0000-000068030000}"/>
    <cellStyle name="桁区切り 4 2 2" xfId="873" xr:uid="{00000000-0005-0000-0000-000069030000}"/>
    <cellStyle name="桁区切り 4 3" xfId="874" xr:uid="{00000000-0005-0000-0000-00006A030000}"/>
    <cellStyle name="桁区切り 5" xfId="875" xr:uid="{00000000-0005-0000-0000-00006B030000}"/>
    <cellStyle name="桁区切り 5 2" xfId="876" xr:uid="{00000000-0005-0000-0000-00006C030000}"/>
    <cellStyle name="桁区切り 6" xfId="877" xr:uid="{00000000-0005-0000-0000-00006D030000}"/>
    <cellStyle name="桁区切り 6 2" xfId="878" xr:uid="{00000000-0005-0000-0000-00006E030000}"/>
    <cellStyle name="桁区切り 6 2 2" xfId="879" xr:uid="{00000000-0005-0000-0000-00006F030000}"/>
    <cellStyle name="桁区切り 6 3" xfId="880" xr:uid="{00000000-0005-0000-0000-000070030000}"/>
    <cellStyle name="桁区切り 6 4" xfId="881" xr:uid="{00000000-0005-0000-0000-000071030000}"/>
    <cellStyle name="桁区切り 7" xfId="882" xr:uid="{00000000-0005-0000-0000-000072030000}"/>
    <cellStyle name="桁区切り 7 2" xfId="883" xr:uid="{00000000-0005-0000-0000-000073030000}"/>
    <cellStyle name="桁区切り 8" xfId="884" xr:uid="{00000000-0005-0000-0000-000074030000}"/>
    <cellStyle name="桁区切り 8 2" xfId="885" xr:uid="{00000000-0005-0000-0000-000075030000}"/>
    <cellStyle name="桁区切り 9" xfId="886" xr:uid="{00000000-0005-0000-0000-000076030000}"/>
    <cellStyle name="桁区切り 9 2" xfId="887" xr:uid="{00000000-0005-0000-0000-000077030000}"/>
    <cellStyle name="見出し 1" xfId="433" builtinId="16" customBuiltin="1"/>
    <cellStyle name="見出し 1 10" xfId="992" xr:uid="{00000000-0005-0000-0000-0000E0030000}"/>
    <cellStyle name="見出し 1 11" xfId="993" xr:uid="{00000000-0005-0000-0000-0000E1030000}"/>
    <cellStyle name="見出し 1 12" xfId="994" xr:uid="{00000000-0005-0000-0000-0000E2030000}"/>
    <cellStyle name="見出し 1 13" xfId="995" xr:uid="{00000000-0005-0000-0000-0000E3030000}"/>
    <cellStyle name="見出し 1 14" xfId="996" xr:uid="{00000000-0005-0000-0000-0000E4030000}"/>
    <cellStyle name="見出し 1 15" xfId="997" xr:uid="{00000000-0005-0000-0000-0000E5030000}"/>
    <cellStyle name="見出し 1 16" xfId="998" xr:uid="{00000000-0005-0000-0000-0000E6030000}"/>
    <cellStyle name="見出し 1 17" xfId="999" xr:uid="{00000000-0005-0000-0000-0000E7030000}"/>
    <cellStyle name="見出し 1 18" xfId="1000" xr:uid="{00000000-0005-0000-0000-0000E8030000}"/>
    <cellStyle name="見出し 1 19" xfId="1001" xr:uid="{00000000-0005-0000-0000-0000E9030000}"/>
    <cellStyle name="見出し 1 2" xfId="1002" xr:uid="{00000000-0005-0000-0000-0000EA030000}"/>
    <cellStyle name="見出し 1 20" xfId="1003" xr:uid="{00000000-0005-0000-0000-0000EB030000}"/>
    <cellStyle name="見出し 1 21" xfId="1004" xr:uid="{00000000-0005-0000-0000-0000EC030000}"/>
    <cellStyle name="見出し 1 22" xfId="1005" xr:uid="{00000000-0005-0000-0000-0000ED030000}"/>
    <cellStyle name="見出し 1 3" xfId="1006" xr:uid="{00000000-0005-0000-0000-0000EE030000}"/>
    <cellStyle name="見出し 1 4" xfId="1007" xr:uid="{00000000-0005-0000-0000-0000EF030000}"/>
    <cellStyle name="見出し 1 5" xfId="1008" xr:uid="{00000000-0005-0000-0000-0000F0030000}"/>
    <cellStyle name="見出し 1 6" xfId="1009" xr:uid="{00000000-0005-0000-0000-0000F1030000}"/>
    <cellStyle name="見出し 1 7" xfId="1010" xr:uid="{00000000-0005-0000-0000-0000F2030000}"/>
    <cellStyle name="見出し 1 8" xfId="1011" xr:uid="{00000000-0005-0000-0000-0000F3030000}"/>
    <cellStyle name="見出し 1 9" xfId="1012" xr:uid="{00000000-0005-0000-0000-0000F4030000}"/>
    <cellStyle name="見出し 2" xfId="434" builtinId="17" customBuiltin="1"/>
    <cellStyle name="見出し 2 10" xfId="1013" xr:uid="{00000000-0005-0000-0000-0000F5030000}"/>
    <cellStyle name="見出し 2 11" xfId="1014" xr:uid="{00000000-0005-0000-0000-0000F6030000}"/>
    <cellStyle name="見出し 2 12" xfId="1015" xr:uid="{00000000-0005-0000-0000-0000F7030000}"/>
    <cellStyle name="見出し 2 13" xfId="1016" xr:uid="{00000000-0005-0000-0000-0000F8030000}"/>
    <cellStyle name="見出し 2 14" xfId="1017" xr:uid="{00000000-0005-0000-0000-0000F9030000}"/>
    <cellStyle name="見出し 2 15" xfId="1018" xr:uid="{00000000-0005-0000-0000-0000FA030000}"/>
    <cellStyle name="見出し 2 16" xfId="1019" xr:uid="{00000000-0005-0000-0000-0000FB030000}"/>
    <cellStyle name="見出し 2 17" xfId="1020" xr:uid="{00000000-0005-0000-0000-0000FC030000}"/>
    <cellStyle name="見出し 2 18" xfId="1021" xr:uid="{00000000-0005-0000-0000-0000FD030000}"/>
    <cellStyle name="見出し 2 19" xfId="1022" xr:uid="{00000000-0005-0000-0000-0000FE030000}"/>
    <cellStyle name="見出し 2 2" xfId="1023" xr:uid="{00000000-0005-0000-0000-0000FF030000}"/>
    <cellStyle name="見出し 2 20" xfId="1024" xr:uid="{00000000-0005-0000-0000-000000040000}"/>
    <cellStyle name="見出し 2 21" xfId="1025" xr:uid="{00000000-0005-0000-0000-000001040000}"/>
    <cellStyle name="見出し 2 22" xfId="1026" xr:uid="{00000000-0005-0000-0000-000002040000}"/>
    <cellStyle name="見出し 2 3" xfId="1027" xr:uid="{00000000-0005-0000-0000-000003040000}"/>
    <cellStyle name="見出し 2 4" xfId="1028" xr:uid="{00000000-0005-0000-0000-000004040000}"/>
    <cellStyle name="見出し 2 5" xfId="1029" xr:uid="{00000000-0005-0000-0000-000005040000}"/>
    <cellStyle name="見出し 2 6" xfId="1030" xr:uid="{00000000-0005-0000-0000-000006040000}"/>
    <cellStyle name="見出し 2 7" xfId="1031" xr:uid="{00000000-0005-0000-0000-000007040000}"/>
    <cellStyle name="見出し 2 8" xfId="1032" xr:uid="{00000000-0005-0000-0000-000008040000}"/>
    <cellStyle name="見出し 2 9" xfId="1033" xr:uid="{00000000-0005-0000-0000-000009040000}"/>
    <cellStyle name="見出し 3" xfId="435" builtinId="18" customBuiltin="1"/>
    <cellStyle name="見出し 3 10" xfId="1034" xr:uid="{00000000-0005-0000-0000-00000A040000}"/>
    <cellStyle name="見出し 3 11" xfId="1035" xr:uid="{00000000-0005-0000-0000-00000B040000}"/>
    <cellStyle name="見出し 3 12" xfId="1036" xr:uid="{00000000-0005-0000-0000-00000C040000}"/>
    <cellStyle name="見出し 3 13" xfId="1037" xr:uid="{00000000-0005-0000-0000-00000D040000}"/>
    <cellStyle name="見出し 3 14" xfId="1038" xr:uid="{00000000-0005-0000-0000-00000E040000}"/>
    <cellStyle name="見出し 3 15" xfId="1039" xr:uid="{00000000-0005-0000-0000-00000F040000}"/>
    <cellStyle name="見出し 3 16" xfId="1040" xr:uid="{00000000-0005-0000-0000-000010040000}"/>
    <cellStyle name="見出し 3 17" xfId="1041" xr:uid="{00000000-0005-0000-0000-000011040000}"/>
    <cellStyle name="見出し 3 18" xfId="1042" xr:uid="{00000000-0005-0000-0000-000012040000}"/>
    <cellStyle name="見出し 3 19" xfId="1043" xr:uid="{00000000-0005-0000-0000-000013040000}"/>
    <cellStyle name="見出し 3 2" xfId="1044" xr:uid="{00000000-0005-0000-0000-000014040000}"/>
    <cellStyle name="見出し 3 20" xfId="1045" xr:uid="{00000000-0005-0000-0000-000015040000}"/>
    <cellStyle name="見出し 3 21" xfId="1046" xr:uid="{00000000-0005-0000-0000-000016040000}"/>
    <cellStyle name="見出し 3 22" xfId="1047" xr:uid="{00000000-0005-0000-0000-000017040000}"/>
    <cellStyle name="見出し 3 3" xfId="1048" xr:uid="{00000000-0005-0000-0000-000018040000}"/>
    <cellStyle name="見出し 3 4" xfId="1049" xr:uid="{00000000-0005-0000-0000-000019040000}"/>
    <cellStyle name="見出し 3 5" xfId="1050" xr:uid="{00000000-0005-0000-0000-00001A040000}"/>
    <cellStyle name="見出し 3 6" xfId="1051" xr:uid="{00000000-0005-0000-0000-00001B040000}"/>
    <cellStyle name="見出し 3 7" xfId="1052" xr:uid="{00000000-0005-0000-0000-00001C040000}"/>
    <cellStyle name="見出し 3 8" xfId="1053" xr:uid="{00000000-0005-0000-0000-00001D040000}"/>
    <cellStyle name="見出し 3 9" xfId="1054" xr:uid="{00000000-0005-0000-0000-00001E040000}"/>
    <cellStyle name="見出し 4" xfId="436" builtinId="19" customBuiltin="1"/>
    <cellStyle name="見出し 4 10" xfId="1055" xr:uid="{00000000-0005-0000-0000-00001F040000}"/>
    <cellStyle name="見出し 4 11" xfId="1056" xr:uid="{00000000-0005-0000-0000-000020040000}"/>
    <cellStyle name="見出し 4 12" xfId="1057" xr:uid="{00000000-0005-0000-0000-000021040000}"/>
    <cellStyle name="見出し 4 13" xfId="1058" xr:uid="{00000000-0005-0000-0000-000022040000}"/>
    <cellStyle name="見出し 4 14" xfId="1059" xr:uid="{00000000-0005-0000-0000-000023040000}"/>
    <cellStyle name="見出し 4 15" xfId="1060" xr:uid="{00000000-0005-0000-0000-000024040000}"/>
    <cellStyle name="見出し 4 16" xfId="1061" xr:uid="{00000000-0005-0000-0000-000025040000}"/>
    <cellStyle name="見出し 4 17" xfId="1062" xr:uid="{00000000-0005-0000-0000-000026040000}"/>
    <cellStyle name="見出し 4 18" xfId="1063" xr:uid="{00000000-0005-0000-0000-000027040000}"/>
    <cellStyle name="見出し 4 19" xfId="1064" xr:uid="{00000000-0005-0000-0000-000028040000}"/>
    <cellStyle name="見出し 4 2" xfId="1065" xr:uid="{00000000-0005-0000-0000-000029040000}"/>
    <cellStyle name="見出し 4 20" xfId="1066" xr:uid="{00000000-0005-0000-0000-00002A040000}"/>
    <cellStyle name="見出し 4 21" xfId="1067" xr:uid="{00000000-0005-0000-0000-00002B040000}"/>
    <cellStyle name="見出し 4 22" xfId="1068" xr:uid="{00000000-0005-0000-0000-00002C040000}"/>
    <cellStyle name="見出し 4 3" xfId="1069" xr:uid="{00000000-0005-0000-0000-00002D040000}"/>
    <cellStyle name="見出し 4 4" xfId="1070" xr:uid="{00000000-0005-0000-0000-00002E040000}"/>
    <cellStyle name="見出し 4 5" xfId="1071" xr:uid="{00000000-0005-0000-0000-00002F040000}"/>
    <cellStyle name="見出し 4 6" xfId="1072" xr:uid="{00000000-0005-0000-0000-000030040000}"/>
    <cellStyle name="見出し 4 7" xfId="1073" xr:uid="{00000000-0005-0000-0000-000031040000}"/>
    <cellStyle name="見出し 4 8" xfId="1074" xr:uid="{00000000-0005-0000-0000-000032040000}"/>
    <cellStyle name="見出し 4 9" xfId="1075" xr:uid="{00000000-0005-0000-0000-000033040000}"/>
    <cellStyle name="見出し１" xfId="1076" xr:uid="{00000000-0005-0000-0000-000034040000}"/>
    <cellStyle name="集計" xfId="445" builtinId="25" customBuiltin="1"/>
    <cellStyle name="集計 10" xfId="1169" xr:uid="{00000000-0005-0000-0000-000091040000}"/>
    <cellStyle name="集計 10 2" xfId="1170" xr:uid="{00000000-0005-0000-0000-000092040000}"/>
    <cellStyle name="集計 11" xfId="1171" xr:uid="{00000000-0005-0000-0000-000093040000}"/>
    <cellStyle name="集計 11 2" xfId="1172" xr:uid="{00000000-0005-0000-0000-000094040000}"/>
    <cellStyle name="集計 12" xfId="1173" xr:uid="{00000000-0005-0000-0000-000095040000}"/>
    <cellStyle name="集計 12 2" xfId="1174" xr:uid="{00000000-0005-0000-0000-000096040000}"/>
    <cellStyle name="集計 13" xfId="1175" xr:uid="{00000000-0005-0000-0000-000097040000}"/>
    <cellStyle name="集計 13 2" xfId="1176" xr:uid="{00000000-0005-0000-0000-000098040000}"/>
    <cellStyle name="集計 14" xfId="1177" xr:uid="{00000000-0005-0000-0000-000099040000}"/>
    <cellStyle name="集計 14 2" xfId="1178" xr:uid="{00000000-0005-0000-0000-00009A040000}"/>
    <cellStyle name="集計 15" xfId="1179" xr:uid="{00000000-0005-0000-0000-00009B040000}"/>
    <cellStyle name="集計 15 2" xfId="1180" xr:uid="{00000000-0005-0000-0000-00009C040000}"/>
    <cellStyle name="集計 16" xfId="1181" xr:uid="{00000000-0005-0000-0000-00009D040000}"/>
    <cellStyle name="集計 16 2" xfId="1182" xr:uid="{00000000-0005-0000-0000-00009E040000}"/>
    <cellStyle name="集計 17" xfId="1183" xr:uid="{00000000-0005-0000-0000-00009F040000}"/>
    <cellStyle name="集計 17 2" xfId="1184" xr:uid="{00000000-0005-0000-0000-0000A0040000}"/>
    <cellStyle name="集計 18" xfId="1185" xr:uid="{00000000-0005-0000-0000-0000A1040000}"/>
    <cellStyle name="集計 18 2" xfId="1186" xr:uid="{00000000-0005-0000-0000-0000A2040000}"/>
    <cellStyle name="集計 19" xfId="1187" xr:uid="{00000000-0005-0000-0000-0000A3040000}"/>
    <cellStyle name="集計 19 2" xfId="1188" xr:uid="{00000000-0005-0000-0000-0000A4040000}"/>
    <cellStyle name="集計 2" xfId="1189" xr:uid="{00000000-0005-0000-0000-0000A5040000}"/>
    <cellStyle name="集計 2 2" xfId="1190" xr:uid="{00000000-0005-0000-0000-0000A6040000}"/>
    <cellStyle name="集計 2 2 2" xfId="1191" xr:uid="{00000000-0005-0000-0000-0000A7040000}"/>
    <cellStyle name="集計 2 3" xfId="1192" xr:uid="{00000000-0005-0000-0000-0000A8040000}"/>
    <cellStyle name="集計 20" xfId="1193" xr:uid="{00000000-0005-0000-0000-0000A9040000}"/>
    <cellStyle name="集計 20 2" xfId="1194" xr:uid="{00000000-0005-0000-0000-0000AA040000}"/>
    <cellStyle name="集計 21" xfId="1195" xr:uid="{00000000-0005-0000-0000-0000AB040000}"/>
    <cellStyle name="集計 21 2" xfId="1196" xr:uid="{00000000-0005-0000-0000-0000AC040000}"/>
    <cellStyle name="集計 22" xfId="1197" xr:uid="{00000000-0005-0000-0000-0000AD040000}"/>
    <cellStyle name="集計 22 2" xfId="1198" xr:uid="{00000000-0005-0000-0000-0000AE040000}"/>
    <cellStyle name="集計 3" xfId="1199" xr:uid="{00000000-0005-0000-0000-0000AF040000}"/>
    <cellStyle name="集計 3 2" xfId="1200" xr:uid="{00000000-0005-0000-0000-0000B0040000}"/>
    <cellStyle name="集計 4" xfId="1201" xr:uid="{00000000-0005-0000-0000-0000B1040000}"/>
    <cellStyle name="集計 4 2" xfId="1202" xr:uid="{00000000-0005-0000-0000-0000B2040000}"/>
    <cellStyle name="集計 5" xfId="1203" xr:uid="{00000000-0005-0000-0000-0000B3040000}"/>
    <cellStyle name="集計 5 2" xfId="1204" xr:uid="{00000000-0005-0000-0000-0000B4040000}"/>
    <cellStyle name="集計 6" xfId="1205" xr:uid="{00000000-0005-0000-0000-0000B5040000}"/>
    <cellStyle name="集計 6 2" xfId="1206" xr:uid="{00000000-0005-0000-0000-0000B6040000}"/>
    <cellStyle name="集計 7" xfId="1207" xr:uid="{00000000-0005-0000-0000-0000B7040000}"/>
    <cellStyle name="集計 7 2" xfId="1208" xr:uid="{00000000-0005-0000-0000-0000B8040000}"/>
    <cellStyle name="集計 8" xfId="1209" xr:uid="{00000000-0005-0000-0000-0000B9040000}"/>
    <cellStyle name="集計 8 2" xfId="1210" xr:uid="{00000000-0005-0000-0000-0000BA040000}"/>
    <cellStyle name="集計 9" xfId="1211" xr:uid="{00000000-0005-0000-0000-0000BB040000}"/>
    <cellStyle name="集計 9 2" xfId="1212" xr:uid="{00000000-0005-0000-0000-0000BC040000}"/>
    <cellStyle name="出力" xfId="442" builtinId="21" customBuiltin="1"/>
    <cellStyle name="出力 10" xfId="789" xr:uid="{00000000-0005-0000-0000-000015030000}"/>
    <cellStyle name="出力 10 2" xfId="790" xr:uid="{00000000-0005-0000-0000-000016030000}"/>
    <cellStyle name="出力 11" xfId="791" xr:uid="{00000000-0005-0000-0000-000017030000}"/>
    <cellStyle name="出力 11 2" xfId="792" xr:uid="{00000000-0005-0000-0000-000018030000}"/>
    <cellStyle name="出力 12" xfId="793" xr:uid="{00000000-0005-0000-0000-000019030000}"/>
    <cellStyle name="出力 12 2" xfId="794" xr:uid="{00000000-0005-0000-0000-00001A030000}"/>
    <cellStyle name="出力 13" xfId="795" xr:uid="{00000000-0005-0000-0000-00001B030000}"/>
    <cellStyle name="出力 13 2" xfId="796" xr:uid="{00000000-0005-0000-0000-00001C030000}"/>
    <cellStyle name="出力 14" xfId="797" xr:uid="{00000000-0005-0000-0000-00001D030000}"/>
    <cellStyle name="出力 14 2" xfId="798" xr:uid="{00000000-0005-0000-0000-00001E030000}"/>
    <cellStyle name="出力 15" xfId="799" xr:uid="{00000000-0005-0000-0000-00001F030000}"/>
    <cellStyle name="出力 15 2" xfId="800" xr:uid="{00000000-0005-0000-0000-000020030000}"/>
    <cellStyle name="出力 16" xfId="801" xr:uid="{00000000-0005-0000-0000-000021030000}"/>
    <cellStyle name="出力 16 2" xfId="802" xr:uid="{00000000-0005-0000-0000-000022030000}"/>
    <cellStyle name="出力 17" xfId="803" xr:uid="{00000000-0005-0000-0000-000023030000}"/>
    <cellStyle name="出力 17 2" xfId="804" xr:uid="{00000000-0005-0000-0000-000024030000}"/>
    <cellStyle name="出力 18" xfId="805" xr:uid="{00000000-0005-0000-0000-000025030000}"/>
    <cellStyle name="出力 18 2" xfId="806" xr:uid="{00000000-0005-0000-0000-000026030000}"/>
    <cellStyle name="出力 19" xfId="807" xr:uid="{00000000-0005-0000-0000-000027030000}"/>
    <cellStyle name="出力 19 2" xfId="808" xr:uid="{00000000-0005-0000-0000-000028030000}"/>
    <cellStyle name="出力 2" xfId="809" xr:uid="{00000000-0005-0000-0000-000029030000}"/>
    <cellStyle name="出力 2 2" xfId="810" xr:uid="{00000000-0005-0000-0000-00002A030000}"/>
    <cellStyle name="出力 2 2 2" xfId="811" xr:uid="{00000000-0005-0000-0000-00002B030000}"/>
    <cellStyle name="出力 2 3" xfId="812" xr:uid="{00000000-0005-0000-0000-00002C030000}"/>
    <cellStyle name="出力 20" xfId="813" xr:uid="{00000000-0005-0000-0000-00002D030000}"/>
    <cellStyle name="出力 20 2" xfId="814" xr:uid="{00000000-0005-0000-0000-00002E030000}"/>
    <cellStyle name="出力 21" xfId="815" xr:uid="{00000000-0005-0000-0000-00002F030000}"/>
    <cellStyle name="出力 21 2" xfId="816" xr:uid="{00000000-0005-0000-0000-000030030000}"/>
    <cellStyle name="出力 22" xfId="817" xr:uid="{00000000-0005-0000-0000-000031030000}"/>
    <cellStyle name="出力 22 2" xfId="818" xr:uid="{00000000-0005-0000-0000-000032030000}"/>
    <cellStyle name="出力 23" xfId="819" xr:uid="{00000000-0005-0000-0000-000033030000}"/>
    <cellStyle name="出力 3" xfId="820" xr:uid="{00000000-0005-0000-0000-000034030000}"/>
    <cellStyle name="出力 3 2" xfId="821" xr:uid="{00000000-0005-0000-0000-000035030000}"/>
    <cellStyle name="出力 4" xfId="822" xr:uid="{00000000-0005-0000-0000-000036030000}"/>
    <cellStyle name="出力 4 2" xfId="823" xr:uid="{00000000-0005-0000-0000-000037030000}"/>
    <cellStyle name="出力 5" xfId="824" xr:uid="{00000000-0005-0000-0000-000038030000}"/>
    <cellStyle name="出力 5 2" xfId="825" xr:uid="{00000000-0005-0000-0000-000039030000}"/>
    <cellStyle name="出力 6" xfId="826" xr:uid="{00000000-0005-0000-0000-00003A030000}"/>
    <cellStyle name="出力 6 2" xfId="827" xr:uid="{00000000-0005-0000-0000-00003B030000}"/>
    <cellStyle name="出力 7" xfId="828" xr:uid="{00000000-0005-0000-0000-00003C030000}"/>
    <cellStyle name="出力 7 2" xfId="829" xr:uid="{00000000-0005-0000-0000-00003D030000}"/>
    <cellStyle name="出力 8" xfId="830" xr:uid="{00000000-0005-0000-0000-00003E030000}"/>
    <cellStyle name="出力 8 2" xfId="831" xr:uid="{00000000-0005-0000-0000-00003F030000}"/>
    <cellStyle name="出力 9" xfId="832" xr:uid="{00000000-0005-0000-0000-000040030000}"/>
    <cellStyle name="出力 9 2" xfId="833" xr:uid="{00000000-0005-0000-0000-000041030000}"/>
    <cellStyle name="折り返し" xfId="856" xr:uid="{00000000-0005-0000-0000-000058030000}"/>
    <cellStyle name="説明文" xfId="426" builtinId="53" customBuiltin="1"/>
    <cellStyle name="説明文 10" xfId="1122" xr:uid="{00000000-0005-0000-0000-000062040000}"/>
    <cellStyle name="説明文 11" xfId="1123" xr:uid="{00000000-0005-0000-0000-000063040000}"/>
    <cellStyle name="説明文 12" xfId="1124" xr:uid="{00000000-0005-0000-0000-000064040000}"/>
    <cellStyle name="説明文 13" xfId="1125" xr:uid="{00000000-0005-0000-0000-000065040000}"/>
    <cellStyle name="説明文 14" xfId="1126" xr:uid="{00000000-0005-0000-0000-000066040000}"/>
    <cellStyle name="説明文 15" xfId="1127" xr:uid="{00000000-0005-0000-0000-000067040000}"/>
    <cellStyle name="説明文 16" xfId="1128" xr:uid="{00000000-0005-0000-0000-000068040000}"/>
    <cellStyle name="説明文 17" xfId="1129" xr:uid="{00000000-0005-0000-0000-000069040000}"/>
    <cellStyle name="説明文 18" xfId="1130" xr:uid="{00000000-0005-0000-0000-00006A040000}"/>
    <cellStyle name="説明文 19" xfId="1131" xr:uid="{00000000-0005-0000-0000-00006B040000}"/>
    <cellStyle name="説明文 2" xfId="1132" xr:uid="{00000000-0005-0000-0000-00006C040000}"/>
    <cellStyle name="説明文 20" xfId="1133" xr:uid="{00000000-0005-0000-0000-00006D040000}"/>
    <cellStyle name="説明文 21" xfId="1134" xr:uid="{00000000-0005-0000-0000-00006E040000}"/>
    <cellStyle name="説明文 22" xfId="1135" xr:uid="{00000000-0005-0000-0000-00006F040000}"/>
    <cellStyle name="説明文 3" xfId="1136" xr:uid="{00000000-0005-0000-0000-000070040000}"/>
    <cellStyle name="説明文 4" xfId="1137" xr:uid="{00000000-0005-0000-0000-000071040000}"/>
    <cellStyle name="説明文 5" xfId="1138" xr:uid="{00000000-0005-0000-0000-000072040000}"/>
    <cellStyle name="説明文 6" xfId="1139" xr:uid="{00000000-0005-0000-0000-000073040000}"/>
    <cellStyle name="説明文 7" xfId="1140" xr:uid="{00000000-0005-0000-0000-000074040000}"/>
    <cellStyle name="説明文 8" xfId="1141" xr:uid="{00000000-0005-0000-0000-000075040000}"/>
    <cellStyle name="説明文 9" xfId="1142" xr:uid="{00000000-0005-0000-0000-000076040000}"/>
    <cellStyle name="通貨 2" xfId="1164" xr:uid="{00000000-0005-0000-0000-00008C040000}"/>
    <cellStyle name="通貨 2 2" xfId="1165" xr:uid="{00000000-0005-0000-0000-00008D040000}"/>
    <cellStyle name="通貨 2 3" xfId="1166" xr:uid="{00000000-0005-0000-0000-00008E040000}"/>
    <cellStyle name="通貨 3" xfId="1167" xr:uid="{00000000-0005-0000-0000-00008F040000}"/>
    <cellStyle name="通貨 3 2" xfId="1168" xr:uid="{00000000-0005-0000-0000-000090040000}"/>
    <cellStyle name="入力" xfId="437" builtinId="20" customBuiltin="1"/>
    <cellStyle name="入力 10" xfId="744" xr:uid="{00000000-0005-0000-0000-0000E8020000}"/>
    <cellStyle name="入力 10 2" xfId="745" xr:uid="{00000000-0005-0000-0000-0000E9020000}"/>
    <cellStyle name="入力 11" xfId="746" xr:uid="{00000000-0005-0000-0000-0000EA020000}"/>
    <cellStyle name="入力 11 2" xfId="747" xr:uid="{00000000-0005-0000-0000-0000EB020000}"/>
    <cellStyle name="入力 12" xfId="748" xr:uid="{00000000-0005-0000-0000-0000EC020000}"/>
    <cellStyle name="入力 12 2" xfId="749" xr:uid="{00000000-0005-0000-0000-0000ED020000}"/>
    <cellStyle name="入力 13" xfId="750" xr:uid="{00000000-0005-0000-0000-0000EE020000}"/>
    <cellStyle name="入力 13 2" xfId="751" xr:uid="{00000000-0005-0000-0000-0000EF020000}"/>
    <cellStyle name="入力 14" xfId="752" xr:uid="{00000000-0005-0000-0000-0000F0020000}"/>
    <cellStyle name="入力 14 2" xfId="753" xr:uid="{00000000-0005-0000-0000-0000F1020000}"/>
    <cellStyle name="入力 15" xfId="754" xr:uid="{00000000-0005-0000-0000-0000F2020000}"/>
    <cellStyle name="入力 15 2" xfId="755" xr:uid="{00000000-0005-0000-0000-0000F3020000}"/>
    <cellStyle name="入力 16" xfId="756" xr:uid="{00000000-0005-0000-0000-0000F4020000}"/>
    <cellStyle name="入力 16 2" xfId="757" xr:uid="{00000000-0005-0000-0000-0000F5020000}"/>
    <cellStyle name="入力 17" xfId="758" xr:uid="{00000000-0005-0000-0000-0000F6020000}"/>
    <cellStyle name="入力 17 2" xfId="759" xr:uid="{00000000-0005-0000-0000-0000F7020000}"/>
    <cellStyle name="入力 18" xfId="760" xr:uid="{00000000-0005-0000-0000-0000F8020000}"/>
    <cellStyle name="入力 18 2" xfId="761" xr:uid="{00000000-0005-0000-0000-0000F9020000}"/>
    <cellStyle name="入力 19" xfId="762" xr:uid="{00000000-0005-0000-0000-0000FA020000}"/>
    <cellStyle name="入力 19 2" xfId="763" xr:uid="{00000000-0005-0000-0000-0000FB020000}"/>
    <cellStyle name="入力 2" xfId="764" xr:uid="{00000000-0005-0000-0000-0000FC020000}"/>
    <cellStyle name="入力 2 2" xfId="765" xr:uid="{00000000-0005-0000-0000-0000FD020000}"/>
    <cellStyle name="入力 2 2 2" xfId="766" xr:uid="{00000000-0005-0000-0000-0000FE020000}"/>
    <cellStyle name="入力 2 3" xfId="767" xr:uid="{00000000-0005-0000-0000-0000FF020000}"/>
    <cellStyle name="入力 20" xfId="768" xr:uid="{00000000-0005-0000-0000-000000030000}"/>
    <cellStyle name="入力 20 2" xfId="769" xr:uid="{00000000-0005-0000-0000-000001030000}"/>
    <cellStyle name="入力 21" xfId="770" xr:uid="{00000000-0005-0000-0000-000002030000}"/>
    <cellStyle name="入力 21 2" xfId="771" xr:uid="{00000000-0005-0000-0000-000003030000}"/>
    <cellStyle name="入力 22" xfId="772" xr:uid="{00000000-0005-0000-0000-000004030000}"/>
    <cellStyle name="入力 22 2" xfId="773" xr:uid="{00000000-0005-0000-0000-000005030000}"/>
    <cellStyle name="入力 23" xfId="774" xr:uid="{00000000-0005-0000-0000-000006030000}"/>
    <cellStyle name="入力 3" xfId="775" xr:uid="{00000000-0005-0000-0000-000007030000}"/>
    <cellStyle name="入力 3 2" xfId="776" xr:uid="{00000000-0005-0000-0000-000008030000}"/>
    <cellStyle name="入力 4" xfId="777" xr:uid="{00000000-0005-0000-0000-000009030000}"/>
    <cellStyle name="入力 4 2" xfId="778" xr:uid="{00000000-0005-0000-0000-00000A030000}"/>
    <cellStyle name="入力 5" xfId="779" xr:uid="{00000000-0005-0000-0000-00000B030000}"/>
    <cellStyle name="入力 5 2" xfId="780" xr:uid="{00000000-0005-0000-0000-00000C030000}"/>
    <cellStyle name="入力 6" xfId="781" xr:uid="{00000000-0005-0000-0000-00000D030000}"/>
    <cellStyle name="入力 6 2" xfId="782" xr:uid="{00000000-0005-0000-0000-00000E030000}"/>
    <cellStyle name="入力 7" xfId="783" xr:uid="{00000000-0005-0000-0000-00000F030000}"/>
    <cellStyle name="入力 7 2" xfId="784" xr:uid="{00000000-0005-0000-0000-000010030000}"/>
    <cellStyle name="入力 8" xfId="785" xr:uid="{00000000-0005-0000-0000-000011030000}"/>
    <cellStyle name="入力 8 2" xfId="786" xr:uid="{00000000-0005-0000-0000-000012030000}"/>
    <cellStyle name="入力 9" xfId="787" xr:uid="{00000000-0005-0000-0000-000013030000}"/>
    <cellStyle name="入力 9 2" xfId="788" xr:uid="{00000000-0005-0000-0000-000014030000}"/>
    <cellStyle name="標準" xfId="0" builtinId="0"/>
    <cellStyle name="標準 10" xfId="888" xr:uid="{00000000-0005-0000-0000-000078030000}"/>
    <cellStyle name="標準 10 2" xfId="889" xr:uid="{00000000-0005-0000-0000-000079030000}"/>
    <cellStyle name="標準 11" xfId="890" xr:uid="{00000000-0005-0000-0000-00007A030000}"/>
    <cellStyle name="標準 11 2" xfId="891" xr:uid="{00000000-0005-0000-0000-00007B030000}"/>
    <cellStyle name="標準 12" xfId="892" xr:uid="{00000000-0005-0000-0000-00007C030000}"/>
    <cellStyle name="標準 12 2" xfId="893" xr:uid="{00000000-0005-0000-0000-00007D030000}"/>
    <cellStyle name="標準 12 2 2" xfId="894" xr:uid="{00000000-0005-0000-0000-00007E030000}"/>
    <cellStyle name="標準 12 2 3" xfId="895" xr:uid="{00000000-0005-0000-0000-00007F030000}"/>
    <cellStyle name="標準 12 2 4" xfId="896" xr:uid="{00000000-0005-0000-0000-000080030000}"/>
    <cellStyle name="標準 12 3" xfId="897" xr:uid="{00000000-0005-0000-0000-000081030000}"/>
    <cellStyle name="標準 12 3 2" xfId="898" xr:uid="{00000000-0005-0000-0000-000082030000}"/>
    <cellStyle name="標準 12 4" xfId="899" xr:uid="{00000000-0005-0000-0000-000083030000}"/>
    <cellStyle name="標準 12 5" xfId="900" xr:uid="{00000000-0005-0000-0000-000084030000}"/>
    <cellStyle name="標準 12 6" xfId="901" xr:uid="{00000000-0005-0000-0000-000085030000}"/>
    <cellStyle name="標準 12 7" xfId="902" xr:uid="{00000000-0005-0000-0000-000086030000}"/>
    <cellStyle name="標準 12_収入未済ヒアリングシート" xfId="903" xr:uid="{00000000-0005-0000-0000-000087030000}"/>
    <cellStyle name="標準 13" xfId="904" xr:uid="{00000000-0005-0000-0000-000088030000}"/>
    <cellStyle name="標準 13 2" xfId="905" xr:uid="{00000000-0005-0000-0000-000089030000}"/>
    <cellStyle name="標準 14" xfId="906" xr:uid="{00000000-0005-0000-0000-00008A030000}"/>
    <cellStyle name="標準 14 2" xfId="907" xr:uid="{00000000-0005-0000-0000-00008B030000}"/>
    <cellStyle name="標準 14 3" xfId="908" xr:uid="{00000000-0005-0000-0000-00008C030000}"/>
    <cellStyle name="標準 15" xfId="909" xr:uid="{00000000-0005-0000-0000-00008D030000}"/>
    <cellStyle name="標準 16" xfId="910" xr:uid="{00000000-0005-0000-0000-00008E030000}"/>
    <cellStyle name="標準 17" xfId="911" xr:uid="{00000000-0005-0000-0000-00008F030000}"/>
    <cellStyle name="標準 18" xfId="912" xr:uid="{00000000-0005-0000-0000-000090030000}"/>
    <cellStyle name="標準 19" xfId="913" xr:uid="{00000000-0005-0000-0000-000091030000}"/>
    <cellStyle name="標準 2" xfId="914" xr:uid="{00000000-0005-0000-0000-000092030000}"/>
    <cellStyle name="標準 2 2" xfId="915" xr:uid="{00000000-0005-0000-0000-000093030000}"/>
    <cellStyle name="標準 2 3" xfId="916" xr:uid="{00000000-0005-0000-0000-000094030000}"/>
    <cellStyle name="標準 2 3 2" xfId="917" xr:uid="{00000000-0005-0000-0000-000095030000}"/>
    <cellStyle name="標準 2 4" xfId="918" xr:uid="{00000000-0005-0000-0000-000096030000}"/>
    <cellStyle name="標準 2 5" xfId="919" xr:uid="{00000000-0005-0000-0000-000097030000}"/>
    <cellStyle name="標準 2_!!バランスシート(☆三豊市)" xfId="920" xr:uid="{00000000-0005-0000-0000-000098030000}"/>
    <cellStyle name="標準 20" xfId="921" xr:uid="{00000000-0005-0000-0000-000099030000}"/>
    <cellStyle name="標準 21" xfId="922" xr:uid="{00000000-0005-0000-0000-00009A030000}"/>
    <cellStyle name="標準 22" xfId="923" xr:uid="{00000000-0005-0000-0000-00009B030000}"/>
    <cellStyle name="標準 23" xfId="924" xr:uid="{00000000-0005-0000-0000-00009C030000}"/>
    <cellStyle name="標準 24" xfId="925" xr:uid="{00000000-0005-0000-0000-00009D030000}"/>
    <cellStyle name="標準 24 2" xfId="926" xr:uid="{00000000-0005-0000-0000-00009E030000}"/>
    <cellStyle name="標準 25" xfId="927" xr:uid="{00000000-0005-0000-0000-00009F030000}"/>
    <cellStyle name="標準 25 2" xfId="928" xr:uid="{00000000-0005-0000-0000-0000A0030000}"/>
    <cellStyle name="標準 26" xfId="929" xr:uid="{00000000-0005-0000-0000-0000A1030000}"/>
    <cellStyle name="標準 26 2" xfId="930" xr:uid="{00000000-0005-0000-0000-0000A2030000}"/>
    <cellStyle name="標準 27" xfId="931" xr:uid="{00000000-0005-0000-0000-0000A3030000}"/>
    <cellStyle name="標準 27 2" xfId="932" xr:uid="{00000000-0005-0000-0000-0000A4030000}"/>
    <cellStyle name="標準 28" xfId="933" xr:uid="{00000000-0005-0000-0000-0000A5030000}"/>
    <cellStyle name="標準 28 2" xfId="934" xr:uid="{00000000-0005-0000-0000-0000A6030000}"/>
    <cellStyle name="標準 29" xfId="935" xr:uid="{00000000-0005-0000-0000-0000A7030000}"/>
    <cellStyle name="標準 29 2" xfId="936" xr:uid="{00000000-0005-0000-0000-0000A8030000}"/>
    <cellStyle name="標準 3" xfId="937" xr:uid="{00000000-0005-0000-0000-0000A9030000}"/>
    <cellStyle name="標準 3 2" xfId="938" xr:uid="{00000000-0005-0000-0000-0000AA030000}"/>
    <cellStyle name="標準 3 3" xfId="939" xr:uid="{00000000-0005-0000-0000-0000AB030000}"/>
    <cellStyle name="標準 30" xfId="940" xr:uid="{00000000-0005-0000-0000-0000AC030000}"/>
    <cellStyle name="標準 30 2" xfId="941" xr:uid="{00000000-0005-0000-0000-0000AD030000}"/>
    <cellStyle name="標準 31" xfId="942" xr:uid="{00000000-0005-0000-0000-0000AE030000}"/>
    <cellStyle name="標準 32" xfId="943" xr:uid="{00000000-0005-0000-0000-0000AF030000}"/>
    <cellStyle name="標準 33" xfId="944" xr:uid="{00000000-0005-0000-0000-0000B0030000}"/>
    <cellStyle name="標準 34" xfId="945" xr:uid="{00000000-0005-0000-0000-0000B1030000}"/>
    <cellStyle name="標準 35" xfId="946" xr:uid="{00000000-0005-0000-0000-0000B2030000}"/>
    <cellStyle name="標準 36" xfId="947" xr:uid="{00000000-0005-0000-0000-0000B3030000}"/>
    <cellStyle name="標準 37" xfId="948" xr:uid="{00000000-0005-0000-0000-0000B4030000}"/>
    <cellStyle name="標準 4" xfId="949" xr:uid="{00000000-0005-0000-0000-0000B5030000}"/>
    <cellStyle name="標準 4 2" xfId="950" xr:uid="{00000000-0005-0000-0000-0000B6030000}"/>
    <cellStyle name="標準 4 2 2" xfId="951" xr:uid="{00000000-0005-0000-0000-0000B7030000}"/>
    <cellStyle name="標準 4 2 3" xfId="952" xr:uid="{00000000-0005-0000-0000-0000B8030000}"/>
    <cellStyle name="標準 4 3" xfId="953" xr:uid="{00000000-0005-0000-0000-0000B9030000}"/>
    <cellStyle name="標準 4 4" xfId="954" xr:uid="{00000000-0005-0000-0000-0000BA030000}"/>
    <cellStyle name="標準 4 5" xfId="955" xr:uid="{00000000-0005-0000-0000-0000BB030000}"/>
    <cellStyle name="標準 5" xfId="956" xr:uid="{00000000-0005-0000-0000-0000BC030000}"/>
    <cellStyle name="標準 5 2" xfId="957" xr:uid="{00000000-0005-0000-0000-0000BD030000}"/>
    <cellStyle name="標準 6" xfId="958" xr:uid="{00000000-0005-0000-0000-0000BE030000}"/>
    <cellStyle name="標準 6 2" xfId="959" xr:uid="{00000000-0005-0000-0000-0000BF030000}"/>
    <cellStyle name="標準 7" xfId="960" xr:uid="{00000000-0005-0000-0000-0000C0030000}"/>
    <cellStyle name="標準 7 2" xfId="961" xr:uid="{00000000-0005-0000-0000-0000C1030000}"/>
    <cellStyle name="標準 8" xfId="962" xr:uid="{00000000-0005-0000-0000-0000C2030000}"/>
    <cellStyle name="標準 8 2" xfId="963" xr:uid="{00000000-0005-0000-0000-0000C3030000}"/>
    <cellStyle name="標準 9" xfId="964" xr:uid="{00000000-0005-0000-0000-0000C4030000}"/>
    <cellStyle name="標準 9 2" xfId="965" xr:uid="{00000000-0005-0000-0000-0000C5030000}"/>
    <cellStyle name="標準_03.04.01.財務諸表雛形_様式_桜内案１_コピー03　普通会計４表2006.12.23_仕訳" xfId="966" xr:uid="{00000000-0005-0000-0000-0000C6030000}"/>
    <cellStyle name="標準_附属明細表PL・NW・WS　20060423修正版" xfId="968" xr:uid="{00000000-0005-0000-0000-0000C8030000}"/>
    <cellStyle name="標準_別冊１　Ｐ2～Ｐ5　普通会計４表20070113_仕訳" xfId="967" xr:uid="{00000000-0005-0000-0000-0000C7030000}"/>
    <cellStyle name="標準１" xfId="969" xr:uid="{00000000-0005-0000-0000-0000C9030000}"/>
    <cellStyle name="未定義" xfId="857" xr:uid="{00000000-0005-0000-0000-000059030000}"/>
    <cellStyle name="良い" xfId="427" builtinId="26" customBuiltin="1"/>
    <cellStyle name="良い 10" xfId="970" xr:uid="{00000000-0005-0000-0000-0000CA030000}"/>
    <cellStyle name="良い 11" xfId="971" xr:uid="{00000000-0005-0000-0000-0000CB030000}"/>
    <cellStyle name="良い 12" xfId="972" xr:uid="{00000000-0005-0000-0000-0000CC030000}"/>
    <cellStyle name="良い 13" xfId="973" xr:uid="{00000000-0005-0000-0000-0000CD030000}"/>
    <cellStyle name="良い 14" xfId="974" xr:uid="{00000000-0005-0000-0000-0000CE030000}"/>
    <cellStyle name="良い 15" xfId="975" xr:uid="{00000000-0005-0000-0000-0000CF030000}"/>
    <cellStyle name="良い 16" xfId="976" xr:uid="{00000000-0005-0000-0000-0000D0030000}"/>
    <cellStyle name="良い 17" xfId="977" xr:uid="{00000000-0005-0000-0000-0000D1030000}"/>
    <cellStyle name="良い 18" xfId="978" xr:uid="{00000000-0005-0000-0000-0000D2030000}"/>
    <cellStyle name="良い 19" xfId="979" xr:uid="{00000000-0005-0000-0000-0000D3030000}"/>
    <cellStyle name="良い 2" xfId="980" xr:uid="{00000000-0005-0000-0000-0000D4030000}"/>
    <cellStyle name="良い 20" xfId="981" xr:uid="{00000000-0005-0000-0000-0000D5030000}"/>
    <cellStyle name="良い 21" xfId="982" xr:uid="{00000000-0005-0000-0000-0000D6030000}"/>
    <cellStyle name="良い 22" xfId="983" xr:uid="{00000000-0005-0000-0000-0000D7030000}"/>
    <cellStyle name="良い 23" xfId="984" xr:uid="{00000000-0005-0000-0000-0000D8030000}"/>
    <cellStyle name="良い 3" xfId="985" xr:uid="{00000000-0005-0000-0000-0000D9030000}"/>
    <cellStyle name="良い 4" xfId="986" xr:uid="{00000000-0005-0000-0000-0000DA030000}"/>
    <cellStyle name="良い 5" xfId="987" xr:uid="{00000000-0005-0000-0000-0000DB030000}"/>
    <cellStyle name="良い 6" xfId="988" xr:uid="{00000000-0005-0000-0000-0000DC030000}"/>
    <cellStyle name="良い 7" xfId="989" xr:uid="{00000000-0005-0000-0000-0000DD030000}"/>
    <cellStyle name="良い 8" xfId="990" xr:uid="{00000000-0005-0000-0000-0000DE030000}"/>
    <cellStyle name="良い 9" xfId="991" xr:uid="{00000000-0005-0000-0000-0000DF03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16</xdr:col>
      <xdr:colOff>266700</xdr:colOff>
      <xdr:row>5</xdr:row>
      <xdr:rowOff>133350</xdr:rowOff>
    </xdr:from>
    <xdr:to>
      <xdr:col>21</xdr:col>
      <xdr:colOff>581025</xdr:colOff>
      <xdr:row>13</xdr:row>
      <xdr:rowOff>19050</xdr:rowOff>
    </xdr:to>
    <xdr:sp macro="" textlink="">
      <xdr:nvSpPr>
        <xdr:cNvPr id="2" name="角丸四角形 1">
          <a:extLst>
            <a:ext uri="{FF2B5EF4-FFF2-40B4-BE49-F238E27FC236}">
              <a16:creationId xmlns:a16="http://schemas.microsoft.com/office/drawing/2014/main" id="{00000000-0008-0000-0F00-000002000000}"/>
            </a:ext>
          </a:extLst>
        </xdr:cNvPr>
        <xdr:cNvSpPr/>
      </xdr:nvSpPr>
      <xdr:spPr>
        <a:xfrm>
          <a:off x="28249584" y="2103755"/>
          <a:ext cx="3595706" cy="1617980"/>
        </a:xfrm>
        <a:prstGeom prst="roundRect">
          <a:avLst/>
        </a:prstGeom>
      </xdr:spPr>
      <xdr:style>
        <a:lnRef idx="2">
          <a:schemeClr val="accent6"/>
        </a:lnRef>
        <a:fillRef idx="1">
          <a:schemeClr val="lt1"/>
        </a:fillRef>
        <a:effectRef idx="0">
          <a:schemeClr val="accent6"/>
        </a:effectRef>
        <a:fontRef idx="minor">
          <a:schemeClr val="dk1"/>
        </a:fontRef>
      </xdr:style>
      <xdr:txBody>
        <a:bodyPr rtlCol="0"/>
        <a:lstStyle/>
        <a:p>
          <a:pPr algn="l"/>
          <a:r>
            <a:t>メモ：</a:t>
          </a:r>
        </a:p>
        <a:p>
          <a:pPr algn="l"/>
          <a:r>
            <a:t>未収金の科目振替は現在行っていないが妥当かどうかをリーダー会議議題とする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tabColor rgb="FF00B0F0"/>
    <pageSetUpPr fitToPage="1"/>
  </sheetPr>
  <dimension ref="A1:M38"/>
  <sheetViews>
    <sheetView tabSelected="1" view="pageBreakPreview" topLeftCell="B1" workbookViewId="0">
      <pane ySplit="2" topLeftCell="A9" activePane="bottomLeft" state="frozen"/>
      <selection pane="bottomLeft"/>
    </sheetView>
  </sheetViews>
  <sheetFormatPr defaultColWidth="9" defaultRowHeight="14.25" x14ac:dyDescent="0.15"/>
  <cols>
    <col min="1" max="1" width="8.5" style="27" hidden="1" customWidth="1"/>
    <col min="2" max="2" width="8.75" style="46" customWidth="1"/>
    <col min="3" max="3" width="31.125" style="27" customWidth="1"/>
    <col min="4" max="4" width="23.25" style="27" customWidth="1"/>
    <col min="5" max="13" width="19.5" style="27" customWidth="1"/>
    <col min="14" max="14" width="1.25" style="27" customWidth="1"/>
    <col min="15" max="16384" width="9" style="27"/>
  </cols>
  <sheetData>
    <row r="1" spans="1:13" ht="39.950000000000003" customHeight="1" x14ac:dyDescent="0.15">
      <c r="A1" s="82"/>
      <c r="B1" s="82" t="s">
        <v>362</v>
      </c>
      <c r="C1" s="27" t="s">
        <v>454</v>
      </c>
    </row>
    <row r="2" spans="1:13" ht="34.5" customHeight="1" x14ac:dyDescent="0.15">
      <c r="B2" s="189" t="s">
        <v>360</v>
      </c>
      <c r="C2" s="22" t="s">
        <v>122</v>
      </c>
      <c r="D2" s="22"/>
      <c r="E2" s="22"/>
      <c r="F2" s="22"/>
      <c r="G2" s="22"/>
      <c r="H2" s="22"/>
      <c r="I2" s="22"/>
      <c r="J2" s="22"/>
      <c r="K2" s="22"/>
      <c r="L2" s="22"/>
      <c r="M2" s="22"/>
    </row>
    <row r="3" spans="1:13" ht="24.95" hidden="1" customHeight="1" x14ac:dyDescent="0.15">
      <c r="C3" s="27" t="s">
        <v>123</v>
      </c>
      <c r="J3" s="45" t="s">
        <v>245</v>
      </c>
    </row>
    <row r="4" spans="1:13" ht="50.1" hidden="1" customHeight="1" x14ac:dyDescent="0.15">
      <c r="C4" s="35" t="s">
        <v>124</v>
      </c>
      <c r="D4" s="11" t="s">
        <v>125</v>
      </c>
      <c r="E4" s="11" t="s">
        <v>126</v>
      </c>
      <c r="F4" s="11" t="s">
        <v>127</v>
      </c>
      <c r="G4" s="11" t="s">
        <v>128</v>
      </c>
      <c r="H4" s="11" t="s">
        <v>129</v>
      </c>
      <c r="I4" s="11" t="s">
        <v>130</v>
      </c>
      <c r="J4" s="11" t="s">
        <v>131</v>
      </c>
      <c r="K4" s="31"/>
    </row>
    <row r="5" spans="1:13" ht="39.950000000000003" hidden="1" customHeight="1" x14ac:dyDescent="0.15">
      <c r="B5" s="109"/>
      <c r="C5" s="97"/>
      <c r="D5" s="16"/>
      <c r="E5" s="16"/>
      <c r="F5" s="16"/>
      <c r="G5" s="16"/>
      <c r="H5" s="16"/>
      <c r="I5" s="16"/>
      <c r="J5" s="16"/>
    </row>
    <row r="6" spans="1:13" ht="39.950000000000003" hidden="1" customHeight="1" x14ac:dyDescent="0.15">
      <c r="B6" s="109"/>
      <c r="C6" s="97"/>
      <c r="D6" s="16"/>
      <c r="E6" s="16"/>
      <c r="F6" s="16"/>
      <c r="G6" s="16"/>
      <c r="H6" s="16"/>
      <c r="I6" s="16"/>
      <c r="J6" s="16"/>
    </row>
    <row r="7" spans="1:13" ht="39.950000000000003" hidden="1" customHeight="1" x14ac:dyDescent="0.15">
      <c r="C7" s="69" t="s">
        <v>132</v>
      </c>
      <c r="D7" s="147"/>
      <c r="E7" s="147"/>
      <c r="F7" s="12"/>
      <c r="G7" s="12"/>
      <c r="H7" s="12"/>
      <c r="I7" s="12"/>
      <c r="J7" s="12"/>
    </row>
    <row r="8" spans="1:13" ht="11.1" hidden="1" customHeight="1" x14ac:dyDescent="0.15"/>
    <row r="9" spans="1:13" ht="24.95" customHeight="1" x14ac:dyDescent="0.15">
      <c r="B9" s="46" t="s">
        <v>360</v>
      </c>
      <c r="C9" s="27" t="s">
        <v>133</v>
      </c>
      <c r="L9" s="45" t="s">
        <v>245</v>
      </c>
    </row>
    <row r="10" spans="1:13" ht="49.9" customHeight="1" x14ac:dyDescent="0.15">
      <c r="B10" s="46" t="s">
        <v>360</v>
      </c>
      <c r="C10" s="35" t="s">
        <v>134</v>
      </c>
      <c r="D10" s="11" t="s">
        <v>135</v>
      </c>
      <c r="E10" s="11" t="s">
        <v>136</v>
      </c>
      <c r="F10" s="11" t="s">
        <v>137</v>
      </c>
      <c r="G10" s="11" t="s">
        <v>138</v>
      </c>
      <c r="H10" s="11" t="s">
        <v>139</v>
      </c>
      <c r="I10" s="11" t="s">
        <v>140</v>
      </c>
      <c r="J10" s="11" t="s">
        <v>141</v>
      </c>
      <c r="K10" s="11" t="s">
        <v>142</v>
      </c>
      <c r="L10" s="11" t="s">
        <v>131</v>
      </c>
    </row>
    <row r="11" spans="1:13" ht="39.950000000000003" hidden="1" customHeight="1" x14ac:dyDescent="0.15">
      <c r="B11" s="109"/>
      <c r="C11" s="97"/>
      <c r="D11" s="16"/>
      <c r="E11" s="16"/>
      <c r="F11" s="16"/>
      <c r="G11" s="16"/>
      <c r="H11" s="16"/>
      <c r="I11" s="129"/>
      <c r="J11" s="16"/>
      <c r="K11" s="16"/>
      <c r="L11" s="16"/>
    </row>
    <row r="12" spans="1:13" ht="39.950000000000003" customHeight="1" x14ac:dyDescent="0.15">
      <c r="B12" s="46" t="s">
        <v>360</v>
      </c>
      <c r="C12" s="97" t="s">
        <v>455</v>
      </c>
      <c r="D12" s="16">
        <v>5000000</v>
      </c>
      <c r="E12" s="16">
        <v>14598025</v>
      </c>
      <c r="F12" s="16">
        <v>786074</v>
      </c>
      <c r="G12" s="16">
        <v>13811951</v>
      </c>
      <c r="H12" s="16">
        <v>10000000</v>
      </c>
      <c r="I12" s="129">
        <v>0.5</v>
      </c>
      <c r="J12" s="16">
        <v>6905976</v>
      </c>
      <c r="K12" s="16"/>
      <c r="L12" s="16">
        <v>6905976</v>
      </c>
    </row>
    <row r="13" spans="1:13" ht="39.950000000000003" customHeight="1" x14ac:dyDescent="0.15">
      <c r="B13" s="46" t="s">
        <v>360</v>
      </c>
      <c r="C13" s="97" t="s">
        <v>456</v>
      </c>
      <c r="D13" s="16">
        <v>15000000</v>
      </c>
      <c r="E13" s="16">
        <v>103967741</v>
      </c>
      <c r="F13" s="16">
        <v>40656327</v>
      </c>
      <c r="G13" s="16">
        <v>63311414</v>
      </c>
      <c r="H13" s="16">
        <v>21500000</v>
      </c>
      <c r="I13" s="129">
        <v>0.69799999999999995</v>
      </c>
      <c r="J13" s="16">
        <v>44170754</v>
      </c>
      <c r="K13" s="16"/>
      <c r="L13" s="16">
        <v>44170754</v>
      </c>
    </row>
    <row r="14" spans="1:13" ht="39.950000000000003" customHeight="1" x14ac:dyDescent="0.15">
      <c r="B14" s="46" t="s">
        <v>360</v>
      </c>
      <c r="C14" s="111" t="s">
        <v>132</v>
      </c>
      <c r="D14" s="78">
        <v>20000000</v>
      </c>
      <c r="E14" s="41"/>
      <c r="F14" s="41"/>
      <c r="G14" s="41"/>
      <c r="H14" s="41"/>
      <c r="I14" s="41"/>
      <c r="J14" s="41"/>
      <c r="K14" s="78"/>
      <c r="L14" s="78"/>
    </row>
    <row r="15" spans="1:13" ht="12" customHeight="1" x14ac:dyDescent="0.15">
      <c r="B15" s="46" t="s">
        <v>360</v>
      </c>
      <c r="C15" s="31"/>
    </row>
    <row r="16" spans="1:13" ht="24.95" customHeight="1" x14ac:dyDescent="0.15">
      <c r="B16" s="46" t="s">
        <v>360</v>
      </c>
      <c r="C16" s="27" t="s">
        <v>143</v>
      </c>
      <c r="L16" s="45"/>
      <c r="M16" s="45" t="s">
        <v>245</v>
      </c>
    </row>
    <row r="17" spans="2:13" ht="50.1" customHeight="1" x14ac:dyDescent="0.15">
      <c r="B17" s="46" t="s">
        <v>360</v>
      </c>
      <c r="C17" s="35" t="s">
        <v>134</v>
      </c>
      <c r="D17" s="11" t="s">
        <v>144</v>
      </c>
      <c r="E17" s="11" t="s">
        <v>136</v>
      </c>
      <c r="F17" s="11" t="s">
        <v>137</v>
      </c>
      <c r="G17" s="11" t="s">
        <v>138</v>
      </c>
      <c r="H17" s="11" t="s">
        <v>139</v>
      </c>
      <c r="I17" s="11" t="s">
        <v>140</v>
      </c>
      <c r="J17" s="11" t="s">
        <v>141</v>
      </c>
      <c r="K17" s="11" t="s">
        <v>145</v>
      </c>
      <c r="L17" s="11" t="s">
        <v>146</v>
      </c>
      <c r="M17" s="11" t="s">
        <v>131</v>
      </c>
    </row>
    <row r="18" spans="2:13" ht="39.950000000000003" hidden="1" customHeight="1" x14ac:dyDescent="0.15">
      <c r="B18" s="109"/>
      <c r="C18" s="97"/>
      <c r="D18" s="16"/>
      <c r="E18" s="16"/>
      <c r="F18" s="16"/>
      <c r="G18" s="16"/>
      <c r="H18" s="16"/>
      <c r="I18" s="129"/>
      <c r="J18" s="16"/>
      <c r="K18" s="16"/>
      <c r="L18" s="16"/>
      <c r="M18" s="16"/>
    </row>
    <row r="19" spans="2:13" ht="39.950000000000003" customHeight="1" x14ac:dyDescent="0.15">
      <c r="B19" s="46" t="s">
        <v>360</v>
      </c>
      <c r="C19" s="97" t="s">
        <v>457</v>
      </c>
      <c r="D19" s="16">
        <v>2580000</v>
      </c>
      <c r="E19" s="16">
        <v>240250285812</v>
      </c>
      <c r="F19" s="16">
        <v>230615288701</v>
      </c>
      <c r="G19" s="16">
        <v>9634997111</v>
      </c>
      <c r="H19" s="16">
        <v>5268060000</v>
      </c>
      <c r="I19" s="129">
        <v>0</v>
      </c>
      <c r="J19" s="16">
        <v>4718681</v>
      </c>
      <c r="K19" s="16"/>
      <c r="L19" s="16">
        <v>2580000</v>
      </c>
      <c r="M19" s="16">
        <v>2580000</v>
      </c>
    </row>
    <row r="20" spans="2:13" ht="39.950000000000003" customHeight="1" x14ac:dyDescent="0.15">
      <c r="B20" s="46" t="s">
        <v>360</v>
      </c>
      <c r="C20" s="97" t="s">
        <v>458</v>
      </c>
      <c r="D20" s="16">
        <v>8300000</v>
      </c>
      <c r="E20" s="16">
        <v>291595401976</v>
      </c>
      <c r="F20" s="16">
        <v>257690906572</v>
      </c>
      <c r="G20" s="16">
        <v>33904495404</v>
      </c>
      <c r="H20" s="16">
        <v>7819671225</v>
      </c>
      <c r="I20" s="129">
        <v>1E-3</v>
      </c>
      <c r="J20" s="16">
        <v>35987103</v>
      </c>
      <c r="K20" s="16"/>
      <c r="L20" s="16">
        <v>8300000</v>
      </c>
      <c r="M20" s="16">
        <v>8300000</v>
      </c>
    </row>
    <row r="21" spans="2:13" ht="39.950000000000003" customHeight="1" x14ac:dyDescent="0.15">
      <c r="B21" s="46" t="s">
        <v>360</v>
      </c>
      <c r="C21" s="97" t="s">
        <v>459</v>
      </c>
      <c r="D21" s="16">
        <v>12530000</v>
      </c>
      <c r="E21" s="16">
        <v>967817011</v>
      </c>
      <c r="F21" s="16">
        <v>966624451</v>
      </c>
      <c r="G21" s="16">
        <v>1192560</v>
      </c>
      <c r="H21" s="16">
        <v>1192560</v>
      </c>
      <c r="I21" s="129">
        <v>10.507</v>
      </c>
      <c r="J21" s="16">
        <v>12530000</v>
      </c>
      <c r="K21" s="16"/>
      <c r="L21" s="16">
        <v>12530000</v>
      </c>
      <c r="M21" s="16">
        <v>12530000</v>
      </c>
    </row>
    <row r="22" spans="2:13" ht="39.950000000000003" customHeight="1" x14ac:dyDescent="0.15">
      <c r="B22" s="46" t="s">
        <v>360</v>
      </c>
      <c r="C22" s="97" t="s">
        <v>460</v>
      </c>
      <c r="D22" s="16">
        <v>224000</v>
      </c>
      <c r="E22" s="16">
        <v>2105780096</v>
      </c>
      <c r="F22" s="16">
        <v>1409357238</v>
      </c>
      <c r="G22" s="16">
        <v>696422858</v>
      </c>
      <c r="H22" s="16">
        <v>535101852</v>
      </c>
      <c r="I22" s="129">
        <v>0</v>
      </c>
      <c r="J22" s="16">
        <v>291531</v>
      </c>
      <c r="K22" s="16"/>
      <c r="L22" s="16">
        <v>224000</v>
      </c>
      <c r="M22" s="16">
        <v>224000</v>
      </c>
    </row>
    <row r="23" spans="2:13" ht="39.950000000000003" customHeight="1" x14ac:dyDescent="0.15">
      <c r="B23" s="46" t="s">
        <v>360</v>
      </c>
      <c r="C23" s="97" t="s">
        <v>461</v>
      </c>
      <c r="D23" s="16">
        <v>500000</v>
      </c>
      <c r="E23" s="16">
        <v>273710970579</v>
      </c>
      <c r="F23" s="16">
        <v>213770920181</v>
      </c>
      <c r="G23" s="16">
        <v>59940050398</v>
      </c>
      <c r="H23" s="16">
        <v>46601650000</v>
      </c>
      <c r="I23" s="129">
        <v>0</v>
      </c>
      <c r="J23" s="16">
        <v>643111</v>
      </c>
      <c r="K23" s="16"/>
      <c r="L23" s="16">
        <v>500000</v>
      </c>
      <c r="M23" s="16">
        <v>500000</v>
      </c>
    </row>
    <row r="24" spans="2:13" ht="39.950000000000003" customHeight="1" x14ac:dyDescent="0.15">
      <c r="B24" s="46" t="s">
        <v>360</v>
      </c>
      <c r="C24" s="97" t="s">
        <v>462</v>
      </c>
      <c r="D24" s="16">
        <v>100000</v>
      </c>
      <c r="E24" s="16">
        <v>43856928938</v>
      </c>
      <c r="F24" s="16">
        <v>36790915575</v>
      </c>
      <c r="G24" s="16">
        <v>7066013363</v>
      </c>
      <c r="H24" s="16">
        <v>1333562830</v>
      </c>
      <c r="I24" s="129">
        <v>0</v>
      </c>
      <c r="J24" s="16">
        <v>529860</v>
      </c>
      <c r="K24" s="16"/>
      <c r="L24" s="16">
        <v>100000</v>
      </c>
      <c r="M24" s="16">
        <v>100000</v>
      </c>
    </row>
    <row r="25" spans="2:13" ht="39.950000000000003" customHeight="1" x14ac:dyDescent="0.15">
      <c r="B25" s="46" t="s">
        <v>360</v>
      </c>
      <c r="C25" s="97" t="s">
        <v>463</v>
      </c>
      <c r="D25" s="16">
        <v>1278000</v>
      </c>
      <c r="E25" s="16">
        <v>763983824</v>
      </c>
      <c r="F25" s="16">
        <v>24296041</v>
      </c>
      <c r="G25" s="16">
        <v>739687783</v>
      </c>
      <c r="H25" s="16">
        <v>383500000</v>
      </c>
      <c r="I25" s="129">
        <v>3.0000000000000001E-3</v>
      </c>
      <c r="J25" s="16">
        <v>2464983</v>
      </c>
      <c r="K25" s="16"/>
      <c r="L25" s="16">
        <v>1278000</v>
      </c>
      <c r="M25" s="16">
        <v>1278000</v>
      </c>
    </row>
    <row r="26" spans="2:13" ht="39.950000000000003" customHeight="1" x14ac:dyDescent="0.15">
      <c r="B26" s="46" t="s">
        <v>360</v>
      </c>
      <c r="C26" s="97" t="s">
        <v>464</v>
      </c>
      <c r="D26" s="16">
        <v>2103000</v>
      </c>
      <c r="E26" s="16">
        <v>2105780096</v>
      </c>
      <c r="F26" s="16">
        <v>1409357238</v>
      </c>
      <c r="G26" s="16">
        <v>696422858</v>
      </c>
      <c r="H26" s="16">
        <v>535101852</v>
      </c>
      <c r="I26" s="129">
        <v>4.0000000000000001E-3</v>
      </c>
      <c r="J26" s="16">
        <v>2737007</v>
      </c>
      <c r="K26" s="16"/>
      <c r="L26" s="16">
        <v>2103000</v>
      </c>
      <c r="M26" s="16">
        <v>2103000</v>
      </c>
    </row>
    <row r="27" spans="2:13" ht="39.950000000000003" customHeight="1" x14ac:dyDescent="0.15">
      <c r="B27" s="46" t="s">
        <v>360</v>
      </c>
      <c r="C27" s="97" t="s">
        <v>465</v>
      </c>
      <c r="D27" s="16">
        <v>895000</v>
      </c>
      <c r="E27" s="16">
        <v>2326192632</v>
      </c>
      <c r="F27" s="16">
        <v>62399659</v>
      </c>
      <c r="G27" s="16">
        <v>2263792973</v>
      </c>
      <c r="H27" s="16">
        <v>2239257980</v>
      </c>
      <c r="I27" s="129">
        <v>0</v>
      </c>
      <c r="J27" s="16">
        <v>904806</v>
      </c>
      <c r="K27" s="16"/>
      <c r="L27" s="16">
        <v>895000</v>
      </c>
      <c r="M27" s="16">
        <v>895000</v>
      </c>
    </row>
    <row r="28" spans="2:13" ht="39.950000000000003" customHeight="1" x14ac:dyDescent="0.15">
      <c r="B28" s="46" t="s">
        <v>360</v>
      </c>
      <c r="C28" s="97" t="s">
        <v>466</v>
      </c>
      <c r="D28" s="16">
        <v>805000</v>
      </c>
      <c r="E28" s="16">
        <v>300618994</v>
      </c>
      <c r="F28" s="16">
        <v>2677142</v>
      </c>
      <c r="G28" s="16">
        <v>297941852</v>
      </c>
      <c r="H28" s="16">
        <v>288331000</v>
      </c>
      <c r="I28" s="129">
        <v>3.0000000000000001E-3</v>
      </c>
      <c r="J28" s="16">
        <v>831833</v>
      </c>
      <c r="K28" s="16"/>
      <c r="L28" s="16">
        <v>805000</v>
      </c>
      <c r="M28" s="16">
        <v>805000</v>
      </c>
    </row>
    <row r="29" spans="2:13" ht="39.950000000000003" customHeight="1" x14ac:dyDescent="0.15">
      <c r="B29" s="46" t="s">
        <v>360</v>
      </c>
      <c r="C29" s="97" t="s">
        <v>467</v>
      </c>
      <c r="D29" s="16">
        <v>68000</v>
      </c>
      <c r="E29" s="16">
        <v>2195771585</v>
      </c>
      <c r="F29" s="16">
        <v>617634082</v>
      </c>
      <c r="G29" s="16">
        <v>1578137503</v>
      </c>
      <c r="H29" s="16">
        <v>400000000</v>
      </c>
      <c r="I29" s="129">
        <v>0</v>
      </c>
      <c r="J29" s="16">
        <v>268283</v>
      </c>
      <c r="K29" s="16"/>
      <c r="L29" s="16">
        <v>68000</v>
      </c>
      <c r="M29" s="16">
        <v>68000</v>
      </c>
    </row>
    <row r="30" spans="2:13" ht="39.950000000000003" customHeight="1" x14ac:dyDescent="0.15">
      <c r="B30" s="46" t="s">
        <v>360</v>
      </c>
      <c r="C30" s="97" t="s">
        <v>468</v>
      </c>
      <c r="D30" s="16">
        <v>360000</v>
      </c>
      <c r="E30" s="16">
        <v>602165232</v>
      </c>
      <c r="F30" s="16">
        <v>8514751</v>
      </c>
      <c r="G30" s="16">
        <v>593650481</v>
      </c>
      <c r="H30" s="16">
        <v>574839274</v>
      </c>
      <c r="I30" s="129">
        <v>1E-3</v>
      </c>
      <c r="J30" s="16">
        <v>371781</v>
      </c>
      <c r="K30" s="16"/>
      <c r="L30" s="16">
        <v>360000</v>
      </c>
      <c r="M30" s="16">
        <v>360000</v>
      </c>
    </row>
    <row r="31" spans="2:13" ht="39.950000000000003" customHeight="1" x14ac:dyDescent="0.15">
      <c r="B31" s="46" t="s">
        <v>360</v>
      </c>
      <c r="C31" s="97" t="s">
        <v>469</v>
      </c>
      <c r="D31" s="16">
        <v>547000</v>
      </c>
      <c r="E31" s="16">
        <v>517334662</v>
      </c>
      <c r="F31" s="16">
        <v>2545268</v>
      </c>
      <c r="G31" s="16">
        <v>514789394</v>
      </c>
      <c r="H31" s="16">
        <v>514789394</v>
      </c>
      <c r="I31" s="129">
        <v>1E-3</v>
      </c>
      <c r="J31" s="16">
        <v>547000</v>
      </c>
      <c r="K31" s="16"/>
      <c r="L31" s="16">
        <v>547000</v>
      </c>
      <c r="M31" s="16">
        <v>547000</v>
      </c>
    </row>
    <row r="32" spans="2:13" ht="39.950000000000003" customHeight="1" x14ac:dyDescent="0.15">
      <c r="B32" s="46" t="s">
        <v>360</v>
      </c>
      <c r="C32" s="97" t="s">
        <v>470</v>
      </c>
      <c r="D32" s="16">
        <v>2100000</v>
      </c>
      <c r="E32" s="16">
        <v>2910479473</v>
      </c>
      <c r="F32" s="16">
        <v>8462200</v>
      </c>
      <c r="G32" s="16">
        <v>2902017273</v>
      </c>
      <c r="H32" s="16">
        <v>103820000</v>
      </c>
      <c r="I32" s="129">
        <v>0.02</v>
      </c>
      <c r="J32" s="16">
        <v>58700022</v>
      </c>
      <c r="K32" s="16"/>
      <c r="L32" s="16">
        <v>2100000</v>
      </c>
      <c r="M32" s="16">
        <v>2100000</v>
      </c>
    </row>
    <row r="33" spans="2:13" ht="39.950000000000003" customHeight="1" x14ac:dyDescent="0.15">
      <c r="B33" s="46" t="s">
        <v>360</v>
      </c>
      <c r="C33" s="97" t="s">
        <v>471</v>
      </c>
      <c r="D33" s="16">
        <v>114000</v>
      </c>
      <c r="E33" s="16"/>
      <c r="F33" s="16"/>
      <c r="G33" s="16"/>
      <c r="H33" s="16"/>
      <c r="I33" s="129"/>
      <c r="J33" s="16"/>
      <c r="K33" s="16"/>
      <c r="L33" s="16">
        <v>114000</v>
      </c>
      <c r="M33" s="16">
        <v>114000</v>
      </c>
    </row>
    <row r="34" spans="2:13" ht="39.950000000000003" customHeight="1" x14ac:dyDescent="0.15">
      <c r="B34" s="46" t="s">
        <v>360</v>
      </c>
      <c r="C34" s="97" t="s">
        <v>472</v>
      </c>
      <c r="D34" s="16">
        <v>7000</v>
      </c>
      <c r="E34" s="16">
        <v>6770011444</v>
      </c>
      <c r="F34" s="16">
        <v>2146122802</v>
      </c>
      <c r="G34" s="16">
        <v>4623888642</v>
      </c>
      <c r="H34" s="16">
        <v>2153017771</v>
      </c>
      <c r="I34" s="129">
        <v>0</v>
      </c>
      <c r="J34" s="16">
        <v>15033</v>
      </c>
      <c r="K34" s="16"/>
      <c r="L34" s="16">
        <v>7000</v>
      </c>
      <c r="M34" s="16">
        <v>7000</v>
      </c>
    </row>
    <row r="35" spans="2:13" ht="39.950000000000003" customHeight="1" x14ac:dyDescent="0.15">
      <c r="B35" s="46" t="s">
        <v>360</v>
      </c>
      <c r="C35" s="97" t="s">
        <v>473</v>
      </c>
      <c r="D35" s="16">
        <v>1000000</v>
      </c>
      <c r="E35" s="16">
        <v>23893823000000</v>
      </c>
      <c r="F35" s="16">
        <v>23444803000000</v>
      </c>
      <c r="G35" s="16">
        <v>449020000000</v>
      </c>
      <c r="H35" s="16">
        <v>16602000000</v>
      </c>
      <c r="I35" s="129">
        <v>0</v>
      </c>
      <c r="J35" s="16">
        <v>27046139</v>
      </c>
      <c r="K35" s="16"/>
      <c r="L35" s="16">
        <v>1000000</v>
      </c>
      <c r="M35" s="16">
        <v>1000000</v>
      </c>
    </row>
    <row r="36" spans="2:13" ht="39.950000000000003" customHeight="1" x14ac:dyDescent="0.15">
      <c r="B36" s="46" t="s">
        <v>360</v>
      </c>
      <c r="C36" s="111" t="s">
        <v>132</v>
      </c>
      <c r="D36" s="78">
        <v>33511000</v>
      </c>
      <c r="E36" s="41"/>
      <c r="F36" s="41"/>
      <c r="G36" s="41"/>
      <c r="H36" s="41"/>
      <c r="I36" s="41"/>
      <c r="J36" s="41"/>
      <c r="K36" s="41"/>
      <c r="L36" s="78">
        <v>33511000</v>
      </c>
      <c r="M36" s="78">
        <v>33511000</v>
      </c>
    </row>
    <row r="37" spans="2:13" ht="7.5" customHeight="1" x14ac:dyDescent="0.15"/>
    <row r="38" spans="2:13" ht="6.75" customHeight="1" x14ac:dyDescent="0.15"/>
  </sheetData>
  <autoFilter ref="B2:M36" xr:uid="{00000000-0009-0000-0000-000000000000}">
    <filterColumn colId="0">
      <filters>
        <filter val="印刷"/>
      </filters>
    </filterColumn>
  </autoFilter>
  <phoneticPr fontId="75"/>
  <printOptions horizontalCentered="1"/>
  <pageMargins left="0.19685039370078741" right="0.19685039370078741" top="0.39370078740157483" bottom="0.59055118110236227" header="0.31496062992125984" footer="0.31496062992125984"/>
  <pageSetup paperSize="9" scale="5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pageSetUpPr fitToPage="1"/>
  </sheetPr>
  <dimension ref="A1:H9"/>
  <sheetViews>
    <sheetView view="pageBreakPreview" topLeftCell="C1" workbookViewId="0"/>
  </sheetViews>
  <sheetFormatPr defaultColWidth="9" defaultRowHeight="14.25" x14ac:dyDescent="0.15"/>
  <cols>
    <col min="1" max="1" width="19.75" style="123" hidden="1" customWidth="1"/>
    <col min="2" max="2" width="5" style="123" hidden="1" customWidth="1"/>
    <col min="3" max="3" width="25.5" style="123" customWidth="1"/>
    <col min="4" max="8" width="18.375" style="123" customWidth="1"/>
    <col min="9" max="16384" width="9" style="27"/>
  </cols>
  <sheetData>
    <row r="1" spans="1:8" s="123" customFormat="1" ht="39.950000000000003" customHeight="1" x14ac:dyDescent="0.15">
      <c r="A1" s="125"/>
      <c r="C1" s="123" t="s">
        <v>454</v>
      </c>
    </row>
    <row r="2" spans="1:8" s="123" customFormat="1" ht="34.5" customHeight="1" x14ac:dyDescent="0.15">
      <c r="C2" s="311" t="s">
        <v>237</v>
      </c>
      <c r="D2" s="312"/>
      <c r="E2" s="312"/>
      <c r="F2" s="313" t="s">
        <v>245</v>
      </c>
      <c r="G2" s="313"/>
      <c r="H2" s="313"/>
    </row>
    <row r="3" spans="1:8" s="123" customFormat="1" ht="24.95" customHeight="1" x14ac:dyDescent="0.15">
      <c r="C3" s="266" t="s">
        <v>212</v>
      </c>
      <c r="D3" s="266" t="s">
        <v>222</v>
      </c>
      <c r="E3" s="266" t="s">
        <v>238</v>
      </c>
      <c r="F3" s="266"/>
      <c r="G3" s="266"/>
      <c r="H3" s="266"/>
    </row>
    <row r="4" spans="1:8" s="211" customFormat="1" ht="27.95" customHeight="1" x14ac:dyDescent="0.15">
      <c r="C4" s="266"/>
      <c r="D4" s="266"/>
      <c r="E4" s="83" t="s">
        <v>63</v>
      </c>
      <c r="F4" s="83" t="s">
        <v>26</v>
      </c>
      <c r="G4" s="83" t="s">
        <v>62</v>
      </c>
      <c r="H4" s="83" t="s">
        <v>11</v>
      </c>
    </row>
    <row r="5" spans="1:8" s="123" customFormat="1" ht="39.75" customHeight="1" x14ac:dyDescent="0.15">
      <c r="C5" s="254" t="s">
        <v>239</v>
      </c>
      <c r="D5" s="32">
        <v>7344399736</v>
      </c>
      <c r="E5" s="96">
        <v>1594918559</v>
      </c>
      <c r="F5" s="96">
        <v>201929527</v>
      </c>
      <c r="G5" s="96">
        <v>4515977712</v>
      </c>
      <c r="H5" s="79">
        <v>1031573938</v>
      </c>
    </row>
    <row r="6" spans="1:8" s="123" customFormat="1" ht="39.75" customHeight="1" x14ac:dyDescent="0.15">
      <c r="C6" s="254" t="s">
        <v>240</v>
      </c>
      <c r="D6" s="36">
        <v>428831778</v>
      </c>
      <c r="E6" s="96">
        <v>64839340</v>
      </c>
      <c r="F6" s="96">
        <v>330477473</v>
      </c>
      <c r="G6" s="96">
        <v>33514965</v>
      </c>
      <c r="H6" s="79">
        <v>0</v>
      </c>
    </row>
    <row r="7" spans="1:8" s="123" customFormat="1" ht="39.75" customHeight="1" x14ac:dyDescent="0.15">
      <c r="C7" s="254" t="s">
        <v>241</v>
      </c>
      <c r="D7" s="32">
        <v>1080010432</v>
      </c>
      <c r="E7" s="79">
        <v>0</v>
      </c>
      <c r="F7" s="79">
        <v>0</v>
      </c>
      <c r="G7" s="96">
        <v>1074168435</v>
      </c>
      <c r="H7" s="96">
        <v>5841997</v>
      </c>
    </row>
    <row r="8" spans="1:8" s="123" customFormat="1" ht="39.75" customHeight="1" x14ac:dyDescent="0.15">
      <c r="C8" s="254" t="s">
        <v>11</v>
      </c>
      <c r="D8" s="79">
        <v>2156406</v>
      </c>
      <c r="E8" s="79">
        <v>0</v>
      </c>
      <c r="F8" s="79">
        <v>0</v>
      </c>
      <c r="G8" s="79">
        <v>0</v>
      </c>
      <c r="H8" s="79">
        <v>2156406</v>
      </c>
    </row>
    <row r="9" spans="1:8" s="123" customFormat="1" ht="30" customHeight="1" x14ac:dyDescent="0.15">
      <c r="C9" s="35" t="s">
        <v>132</v>
      </c>
      <c r="D9" s="43">
        <v>8855398352</v>
      </c>
      <c r="E9" s="43">
        <v>1659757899</v>
      </c>
      <c r="F9" s="43">
        <v>532407000</v>
      </c>
      <c r="G9" s="43">
        <v>5623661112</v>
      </c>
      <c r="H9" s="43">
        <v>1039572341</v>
      </c>
    </row>
  </sheetData>
  <mergeCells count="5">
    <mergeCell ref="C2:E2"/>
    <mergeCell ref="F2:H2"/>
    <mergeCell ref="C3:C4"/>
    <mergeCell ref="D3:D4"/>
    <mergeCell ref="E3:H3"/>
  </mergeCells>
  <phoneticPr fontId="75"/>
  <printOptions horizontalCentered="1"/>
  <pageMargins left="0.19685039370078741" right="0.19685039370078741" top="0.39370078740157483" bottom="0.59055118110236227"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pageSetUpPr fitToPage="1"/>
  </sheetPr>
  <dimension ref="A1:C7"/>
  <sheetViews>
    <sheetView view="pageBreakPreview" topLeftCell="B1" workbookViewId="0"/>
  </sheetViews>
  <sheetFormatPr defaultColWidth="9" defaultRowHeight="14.25" x14ac:dyDescent="0.15"/>
  <cols>
    <col min="1" max="1" width="17" style="27" hidden="1" customWidth="1"/>
    <col min="2" max="2" width="30" style="27" customWidth="1"/>
    <col min="3" max="3" width="23.375" style="27" customWidth="1"/>
    <col min="4" max="4" width="3.75" style="27" customWidth="1"/>
    <col min="5" max="16384" width="9" style="27"/>
  </cols>
  <sheetData>
    <row r="1" spans="1:3" ht="39.950000000000003" customHeight="1" x14ac:dyDescent="0.15">
      <c r="A1" s="125"/>
      <c r="B1" s="27" t="s">
        <v>454</v>
      </c>
    </row>
    <row r="2" spans="1:3" ht="34.5" customHeight="1" x14ac:dyDescent="0.15">
      <c r="B2" s="304" t="s">
        <v>242</v>
      </c>
      <c r="C2" s="304"/>
    </row>
    <row r="3" spans="1:3" ht="24.95" customHeight="1" x14ac:dyDescent="0.15">
      <c r="B3" s="53" t="s">
        <v>243</v>
      </c>
      <c r="C3" s="45" t="s">
        <v>245</v>
      </c>
    </row>
    <row r="4" spans="1:3" ht="18.95" customHeight="1" x14ac:dyDescent="0.15">
      <c r="B4" s="11" t="s">
        <v>148</v>
      </c>
      <c r="C4" s="11" t="s">
        <v>216</v>
      </c>
    </row>
    <row r="5" spans="1:3" ht="33.75" customHeight="1" x14ac:dyDescent="0.15">
      <c r="B5" s="253" t="s">
        <v>244</v>
      </c>
      <c r="C5" s="224">
        <v>436036222</v>
      </c>
    </row>
    <row r="6" spans="1:3" ht="15" customHeight="1" x14ac:dyDescent="0.15">
      <c r="B6" s="35" t="s">
        <v>132</v>
      </c>
      <c r="C6" s="185">
        <v>436036222</v>
      </c>
    </row>
    <row r="7" spans="1:3" ht="15.75" customHeight="1" x14ac:dyDescent="0.15"/>
  </sheetData>
  <mergeCells count="1">
    <mergeCell ref="B2:C2"/>
  </mergeCells>
  <phoneticPr fontId="75"/>
  <printOptions horizontalCentered="1"/>
  <pageMargins left="0.19685039370078741" right="0.19685039370078741" top="0.39370078740157483" bottom="0.59055118110236227"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pageSetUpPr fitToPage="1"/>
  </sheetPr>
  <dimension ref="A1:AB282"/>
  <sheetViews>
    <sheetView workbookViewId="0"/>
  </sheetViews>
  <sheetFormatPr defaultColWidth="9" defaultRowHeight="18" customHeight="1" x14ac:dyDescent="0.15"/>
  <cols>
    <col min="1" max="1" width="0.5" style="1" customWidth="1"/>
    <col min="2" max="12" width="2.125" style="1" customWidth="1"/>
    <col min="13" max="13" width="13.875" style="1" customWidth="1"/>
    <col min="14" max="15" width="9.125" style="1" customWidth="1"/>
    <col min="16" max="17" width="2.125" style="1" customWidth="1"/>
    <col min="18" max="25" width="3.875" style="1" customWidth="1"/>
    <col min="26" max="26" width="4.125" style="1" customWidth="1"/>
    <col min="27" max="28" width="9.125" style="1" customWidth="1"/>
    <col min="29" max="29" width="0.5" style="1" customWidth="1"/>
    <col min="30" max="16384" width="9" style="1"/>
  </cols>
  <sheetData>
    <row r="1" spans="1:28" ht="18" customHeight="1" x14ac:dyDescent="0.15">
      <c r="B1" s="340" t="s">
        <v>365</v>
      </c>
      <c r="C1" s="340"/>
      <c r="D1" s="340"/>
      <c r="E1" s="340"/>
      <c r="F1" s="340"/>
      <c r="G1" s="340"/>
      <c r="H1" s="340"/>
      <c r="I1" s="340"/>
      <c r="J1" s="340"/>
      <c r="K1" s="340"/>
      <c r="L1" s="340"/>
      <c r="M1" s="340"/>
      <c r="N1" s="340"/>
      <c r="O1" s="340"/>
      <c r="P1" s="340"/>
      <c r="Q1" s="340"/>
      <c r="R1" s="340"/>
      <c r="S1" s="340"/>
      <c r="T1" s="340"/>
      <c r="U1" s="340"/>
      <c r="V1" s="340"/>
      <c r="W1" s="340"/>
      <c r="X1" s="340"/>
      <c r="Y1" s="340"/>
      <c r="Z1" s="340"/>
      <c r="AA1" s="340"/>
      <c r="AB1" s="340"/>
    </row>
    <row r="2" spans="1:28" ht="23.45" customHeight="1" x14ac:dyDescent="0.15">
      <c r="A2" s="186"/>
      <c r="B2" s="341" t="s">
        <v>366</v>
      </c>
      <c r="C2" s="341"/>
      <c r="D2" s="341"/>
      <c r="E2" s="341"/>
      <c r="F2" s="341"/>
      <c r="G2" s="341"/>
      <c r="H2" s="341"/>
      <c r="I2" s="341"/>
      <c r="J2" s="341"/>
      <c r="K2" s="341"/>
      <c r="L2" s="341"/>
      <c r="M2" s="341"/>
      <c r="N2" s="341"/>
      <c r="O2" s="341"/>
      <c r="P2" s="341"/>
      <c r="Q2" s="341"/>
      <c r="R2" s="341"/>
      <c r="S2" s="341"/>
      <c r="T2" s="341"/>
      <c r="U2" s="341"/>
      <c r="V2" s="341"/>
      <c r="W2" s="341"/>
      <c r="X2" s="341"/>
      <c r="Y2" s="341"/>
      <c r="Z2" s="341"/>
      <c r="AA2" s="341"/>
      <c r="AB2" s="341"/>
    </row>
    <row r="3" spans="1:28" ht="21" customHeight="1" x14ac:dyDescent="0.15">
      <c r="B3" s="342" t="s">
        <v>518</v>
      </c>
      <c r="C3" s="342"/>
      <c r="D3" s="342"/>
      <c r="E3" s="342"/>
      <c r="F3" s="342"/>
      <c r="G3" s="342"/>
      <c r="H3" s="342"/>
      <c r="I3" s="342"/>
      <c r="J3" s="342"/>
      <c r="K3" s="342"/>
      <c r="L3" s="342"/>
      <c r="M3" s="342"/>
      <c r="N3" s="342"/>
      <c r="O3" s="342"/>
      <c r="P3" s="342"/>
      <c r="Q3" s="342"/>
      <c r="R3" s="342"/>
      <c r="S3" s="342"/>
      <c r="T3" s="342"/>
      <c r="U3" s="342"/>
      <c r="V3" s="342"/>
      <c r="W3" s="342"/>
      <c r="X3" s="342"/>
      <c r="Y3" s="342"/>
      <c r="Z3" s="342"/>
      <c r="AA3" s="342"/>
      <c r="AB3" s="342"/>
    </row>
    <row r="4" spans="1:28" s="2" customFormat="1" ht="16.5" customHeight="1" thickBot="1" x14ac:dyDescent="0.2">
      <c r="B4" s="8"/>
      <c r="AB4" s="233" t="s">
        <v>367</v>
      </c>
    </row>
    <row r="5" spans="1:28" s="5" customFormat="1" ht="14.25" customHeight="1" thickBot="1" x14ac:dyDescent="0.2">
      <c r="B5" s="332" t="s">
        <v>368</v>
      </c>
      <c r="C5" s="333"/>
      <c r="D5" s="333"/>
      <c r="E5" s="333"/>
      <c r="F5" s="333"/>
      <c r="G5" s="333"/>
      <c r="H5" s="333"/>
      <c r="I5" s="343"/>
      <c r="J5" s="343"/>
      <c r="K5" s="343"/>
      <c r="L5" s="343"/>
      <c r="M5" s="343"/>
      <c r="N5" s="344" t="s">
        <v>222</v>
      </c>
      <c r="O5" s="345"/>
      <c r="P5" s="333" t="s">
        <v>368</v>
      </c>
      <c r="Q5" s="333"/>
      <c r="R5" s="333"/>
      <c r="S5" s="333"/>
      <c r="T5" s="333"/>
      <c r="U5" s="333"/>
      <c r="V5" s="333"/>
      <c r="W5" s="333"/>
      <c r="X5" s="333"/>
      <c r="Y5" s="333"/>
      <c r="Z5" s="333"/>
      <c r="AA5" s="344" t="s">
        <v>222</v>
      </c>
      <c r="AB5" s="345"/>
    </row>
    <row r="6" spans="1:28" ht="14.65" customHeight="1" x14ac:dyDescent="0.15">
      <c r="B6" s="130" t="s">
        <v>369</v>
      </c>
      <c r="C6" s="8"/>
      <c r="D6" s="18"/>
      <c r="E6" s="71"/>
      <c r="F6" s="71"/>
      <c r="G6" s="71"/>
      <c r="H6" s="71"/>
      <c r="I6" s="8"/>
      <c r="J6" s="8"/>
      <c r="K6" s="8"/>
      <c r="L6" s="8"/>
      <c r="M6" s="8"/>
      <c r="N6" s="314"/>
      <c r="O6" s="315"/>
      <c r="P6" s="39" t="s">
        <v>370</v>
      </c>
      <c r="Q6" s="39"/>
      <c r="R6" s="39"/>
      <c r="S6" s="39"/>
      <c r="T6" s="39"/>
      <c r="U6" s="39"/>
      <c r="V6" s="8"/>
      <c r="W6" s="8"/>
      <c r="X6" s="8"/>
      <c r="Y6" s="8"/>
      <c r="Z6" s="8"/>
      <c r="AA6" s="314"/>
      <c r="AB6" s="315"/>
    </row>
    <row r="7" spans="1:28" ht="14.65" customHeight="1" x14ac:dyDescent="0.15">
      <c r="B7" s="248"/>
      <c r="C7" s="18" t="s">
        <v>371</v>
      </c>
      <c r="D7" s="18"/>
      <c r="E7" s="18"/>
      <c r="F7" s="18"/>
      <c r="G7" s="18"/>
      <c r="H7" s="18"/>
      <c r="I7" s="8"/>
      <c r="J7" s="8"/>
      <c r="K7" s="8"/>
      <c r="L7" s="8"/>
      <c r="M7" s="8"/>
      <c r="N7" s="314">
        <v>20600604884</v>
      </c>
      <c r="O7" s="315"/>
      <c r="P7" s="39"/>
      <c r="Q7" s="18" t="s">
        <v>372</v>
      </c>
      <c r="R7" s="18"/>
      <c r="S7" s="18"/>
      <c r="T7" s="18"/>
      <c r="U7" s="18"/>
      <c r="V7" s="8"/>
      <c r="W7" s="8"/>
      <c r="X7" s="8"/>
      <c r="Y7" s="8"/>
      <c r="Z7" s="8"/>
      <c r="AA7" s="314">
        <v>5094392974</v>
      </c>
      <c r="AB7" s="315"/>
    </row>
    <row r="8" spans="1:28" ht="14.65" customHeight="1" x14ac:dyDescent="0.15">
      <c r="B8" s="248"/>
      <c r="C8" s="18"/>
      <c r="D8" s="18" t="s">
        <v>373</v>
      </c>
      <c r="E8" s="18"/>
      <c r="F8" s="18"/>
      <c r="G8" s="18"/>
      <c r="H8" s="18"/>
      <c r="I8" s="8"/>
      <c r="J8" s="8"/>
      <c r="K8" s="8"/>
      <c r="L8" s="8"/>
      <c r="M8" s="8"/>
      <c r="N8" s="314">
        <v>19134330515</v>
      </c>
      <c r="O8" s="315"/>
      <c r="P8" s="39"/>
      <c r="Q8" s="18"/>
      <c r="R8" s="18" t="s">
        <v>26</v>
      </c>
      <c r="S8" s="18"/>
      <c r="T8" s="18"/>
      <c r="U8" s="18"/>
      <c r="V8" s="8"/>
      <c r="W8" s="8"/>
      <c r="X8" s="8"/>
      <c r="Y8" s="8"/>
      <c r="Z8" s="8"/>
      <c r="AA8" s="314">
        <v>4566628974</v>
      </c>
      <c r="AB8" s="315"/>
    </row>
    <row r="9" spans="1:28" ht="14.65" customHeight="1" x14ac:dyDescent="0.15">
      <c r="B9" s="248"/>
      <c r="C9" s="18"/>
      <c r="D9" s="18"/>
      <c r="E9" s="18" t="s">
        <v>374</v>
      </c>
      <c r="F9" s="18"/>
      <c r="G9" s="18"/>
      <c r="H9" s="18"/>
      <c r="I9" s="8"/>
      <c r="J9" s="8"/>
      <c r="K9" s="8"/>
      <c r="L9" s="8"/>
      <c r="M9" s="8"/>
      <c r="N9" s="314">
        <v>6806912912</v>
      </c>
      <c r="O9" s="315"/>
      <c r="P9" s="39"/>
      <c r="Q9" s="18"/>
      <c r="R9" s="18" t="s">
        <v>27</v>
      </c>
      <c r="S9" s="18"/>
      <c r="T9" s="18"/>
      <c r="U9" s="18"/>
      <c r="V9" s="8"/>
      <c r="W9" s="8"/>
      <c r="X9" s="8"/>
      <c r="Y9" s="8"/>
      <c r="Z9" s="8"/>
      <c r="AA9" s="314" t="s">
        <v>303</v>
      </c>
      <c r="AB9" s="315"/>
    </row>
    <row r="10" spans="1:28" ht="14.65" customHeight="1" x14ac:dyDescent="0.15">
      <c r="B10" s="248"/>
      <c r="C10" s="18"/>
      <c r="D10" s="18"/>
      <c r="E10" s="18"/>
      <c r="F10" s="18" t="s">
        <v>149</v>
      </c>
      <c r="G10" s="18"/>
      <c r="H10" s="18"/>
      <c r="I10" s="8"/>
      <c r="J10" s="8"/>
      <c r="K10" s="8"/>
      <c r="L10" s="8"/>
      <c r="M10" s="8"/>
      <c r="N10" s="314">
        <v>3303396579</v>
      </c>
      <c r="O10" s="315"/>
      <c r="P10" s="39"/>
      <c r="Q10" s="18"/>
      <c r="R10" s="18" t="s">
        <v>0</v>
      </c>
      <c r="S10" s="18"/>
      <c r="T10" s="18"/>
      <c r="U10" s="18"/>
      <c r="V10" s="8"/>
      <c r="W10" s="8"/>
      <c r="X10" s="8"/>
      <c r="Y10" s="8"/>
      <c r="Z10" s="8"/>
      <c r="AA10" s="314">
        <v>527764000</v>
      </c>
      <c r="AB10" s="315"/>
    </row>
    <row r="11" spans="1:28" ht="14.65" customHeight="1" x14ac:dyDescent="0.15">
      <c r="B11" s="248"/>
      <c r="C11" s="18"/>
      <c r="D11" s="18"/>
      <c r="E11" s="18"/>
      <c r="F11" s="18" t="s">
        <v>1</v>
      </c>
      <c r="G11" s="18"/>
      <c r="H11" s="18"/>
      <c r="I11" s="8"/>
      <c r="J11" s="8"/>
      <c r="K11" s="8"/>
      <c r="L11" s="8"/>
      <c r="M11" s="8"/>
      <c r="N11" s="314">
        <v>403130</v>
      </c>
      <c r="O11" s="315"/>
      <c r="P11" s="39"/>
      <c r="Q11" s="18"/>
      <c r="R11" s="18" t="s">
        <v>2</v>
      </c>
      <c r="S11" s="18"/>
      <c r="T11" s="18"/>
      <c r="U11" s="18"/>
      <c r="V11" s="8"/>
      <c r="W11" s="8"/>
      <c r="X11" s="8"/>
      <c r="Y11" s="8"/>
      <c r="Z11" s="8"/>
      <c r="AA11" s="314" t="s">
        <v>303</v>
      </c>
      <c r="AB11" s="315"/>
    </row>
    <row r="12" spans="1:28" ht="14.65" customHeight="1" x14ac:dyDescent="0.15">
      <c r="B12" s="248"/>
      <c r="C12" s="18"/>
      <c r="D12" s="18"/>
      <c r="E12" s="18"/>
      <c r="F12" s="18" t="s">
        <v>375</v>
      </c>
      <c r="G12" s="18"/>
      <c r="H12" s="18"/>
      <c r="I12" s="8"/>
      <c r="J12" s="8"/>
      <c r="K12" s="8"/>
      <c r="L12" s="8"/>
      <c r="M12" s="8"/>
      <c r="N12" s="314">
        <v>10313808820</v>
      </c>
      <c r="O12" s="315"/>
      <c r="P12" s="39"/>
      <c r="Q12" s="39"/>
      <c r="R12" s="18" t="s">
        <v>11</v>
      </c>
      <c r="S12" s="18"/>
      <c r="T12" s="18"/>
      <c r="U12" s="18"/>
      <c r="V12" s="8"/>
      <c r="W12" s="8"/>
      <c r="X12" s="8"/>
      <c r="Y12" s="8"/>
      <c r="Z12" s="8"/>
      <c r="AA12" s="314" t="s">
        <v>303</v>
      </c>
      <c r="AB12" s="315"/>
    </row>
    <row r="13" spans="1:28" ht="14.65" customHeight="1" x14ac:dyDescent="0.15">
      <c r="B13" s="248"/>
      <c r="C13" s="18"/>
      <c r="D13" s="18"/>
      <c r="E13" s="18"/>
      <c r="F13" s="18" t="s">
        <v>376</v>
      </c>
      <c r="G13" s="18"/>
      <c r="H13" s="18"/>
      <c r="I13" s="8"/>
      <c r="J13" s="8"/>
      <c r="K13" s="8"/>
      <c r="L13" s="8"/>
      <c r="M13" s="8"/>
      <c r="N13" s="314">
        <v>-7132175687</v>
      </c>
      <c r="O13" s="315"/>
      <c r="P13" s="39"/>
      <c r="Q13" s="18" t="s">
        <v>377</v>
      </c>
      <c r="R13" s="18"/>
      <c r="S13" s="18"/>
      <c r="T13" s="18"/>
      <c r="U13" s="18"/>
      <c r="V13" s="8"/>
      <c r="W13" s="8"/>
      <c r="X13" s="8"/>
      <c r="Y13" s="8"/>
      <c r="Z13" s="8"/>
      <c r="AA13" s="314">
        <v>976236583</v>
      </c>
      <c r="AB13" s="315"/>
    </row>
    <row r="14" spans="1:28" ht="14.65" customHeight="1" x14ac:dyDescent="0.15">
      <c r="B14" s="248"/>
      <c r="C14" s="18"/>
      <c r="D14" s="18"/>
      <c r="E14" s="18"/>
      <c r="F14" s="18" t="s">
        <v>378</v>
      </c>
      <c r="G14" s="18"/>
      <c r="H14" s="18"/>
      <c r="I14" s="8"/>
      <c r="J14" s="8"/>
      <c r="K14" s="8"/>
      <c r="L14" s="8"/>
      <c r="M14" s="8"/>
      <c r="N14" s="314">
        <v>594539445</v>
      </c>
      <c r="O14" s="315"/>
      <c r="P14" s="39"/>
      <c r="Q14" s="39"/>
      <c r="R14" s="18" t="s">
        <v>379</v>
      </c>
      <c r="S14" s="18"/>
      <c r="T14" s="18"/>
      <c r="U14" s="18"/>
      <c r="V14" s="8"/>
      <c r="W14" s="8"/>
      <c r="X14" s="8"/>
      <c r="Y14" s="8"/>
      <c r="Z14" s="8"/>
      <c r="AA14" s="314">
        <v>866452536</v>
      </c>
      <c r="AB14" s="315"/>
    </row>
    <row r="15" spans="1:28" ht="14.65" customHeight="1" x14ac:dyDescent="0.15">
      <c r="B15" s="248"/>
      <c r="C15" s="18"/>
      <c r="D15" s="18"/>
      <c r="E15" s="18"/>
      <c r="F15" s="18" t="s">
        <v>380</v>
      </c>
      <c r="G15" s="18"/>
      <c r="H15" s="18"/>
      <c r="I15" s="8"/>
      <c r="J15" s="8"/>
      <c r="K15" s="8"/>
      <c r="L15" s="8"/>
      <c r="M15" s="8"/>
      <c r="N15" s="314">
        <v>-280720312</v>
      </c>
      <c r="O15" s="315"/>
      <c r="P15" s="39"/>
      <c r="Q15" s="39"/>
      <c r="R15" s="18" t="s">
        <v>29</v>
      </c>
      <c r="S15" s="18"/>
      <c r="T15" s="18"/>
      <c r="U15" s="18"/>
      <c r="V15" s="14"/>
      <c r="W15" s="14"/>
      <c r="X15" s="14"/>
      <c r="Y15" s="14"/>
      <c r="Z15" s="14"/>
      <c r="AA15" s="314" t="s">
        <v>303</v>
      </c>
      <c r="AB15" s="315"/>
    </row>
    <row r="16" spans="1:28" ht="14.65" customHeight="1" x14ac:dyDescent="0.15">
      <c r="B16" s="248"/>
      <c r="C16" s="18"/>
      <c r="D16" s="18"/>
      <c r="E16" s="18"/>
      <c r="F16" s="18" t="s">
        <v>6</v>
      </c>
      <c r="G16" s="67"/>
      <c r="H16" s="67"/>
      <c r="I16" s="49"/>
      <c r="J16" s="49"/>
      <c r="K16" s="49"/>
      <c r="L16" s="49"/>
      <c r="M16" s="49"/>
      <c r="N16" s="314" t="s">
        <v>303</v>
      </c>
      <c r="O16" s="315"/>
      <c r="P16" s="39"/>
      <c r="Q16" s="39"/>
      <c r="R16" s="18" t="s">
        <v>30</v>
      </c>
      <c r="S16" s="18"/>
      <c r="T16" s="18"/>
      <c r="U16" s="18"/>
      <c r="V16" s="14"/>
      <c r="W16" s="14"/>
      <c r="X16" s="14"/>
      <c r="Y16" s="14"/>
      <c r="Z16" s="14"/>
      <c r="AA16" s="314" t="s">
        <v>303</v>
      </c>
      <c r="AB16" s="315"/>
    </row>
    <row r="17" spans="2:28" ht="14.65" customHeight="1" x14ac:dyDescent="0.15">
      <c r="B17" s="248"/>
      <c r="C17" s="18"/>
      <c r="D17" s="18"/>
      <c r="E17" s="18"/>
      <c r="F17" s="18" t="s">
        <v>7</v>
      </c>
      <c r="G17" s="67"/>
      <c r="H17" s="67"/>
      <c r="I17" s="49"/>
      <c r="J17" s="49"/>
      <c r="K17" s="49"/>
      <c r="L17" s="49"/>
      <c r="M17" s="49"/>
      <c r="N17" s="314" t="s">
        <v>303</v>
      </c>
      <c r="O17" s="315"/>
      <c r="P17" s="8"/>
      <c r="Q17" s="39"/>
      <c r="R17" s="18" t="s">
        <v>381</v>
      </c>
      <c r="S17" s="18"/>
      <c r="T17" s="18"/>
      <c r="U17" s="18"/>
      <c r="V17" s="14"/>
      <c r="W17" s="14"/>
      <c r="X17" s="14"/>
      <c r="Y17" s="14"/>
      <c r="Z17" s="14"/>
      <c r="AA17" s="314" t="s">
        <v>303</v>
      </c>
      <c r="AB17" s="315"/>
    </row>
    <row r="18" spans="2:28" ht="14.65" customHeight="1" x14ac:dyDescent="0.15">
      <c r="B18" s="248"/>
      <c r="C18" s="18"/>
      <c r="D18" s="18"/>
      <c r="E18" s="18"/>
      <c r="F18" s="18" t="s">
        <v>8</v>
      </c>
      <c r="G18" s="67"/>
      <c r="H18" s="67"/>
      <c r="I18" s="49"/>
      <c r="J18" s="49"/>
      <c r="K18" s="49"/>
      <c r="L18" s="49"/>
      <c r="M18" s="49"/>
      <c r="N18" s="314" t="s">
        <v>303</v>
      </c>
      <c r="O18" s="315"/>
      <c r="P18" s="8"/>
      <c r="Q18" s="39"/>
      <c r="R18" s="18" t="s">
        <v>382</v>
      </c>
      <c r="S18" s="18"/>
      <c r="T18" s="18"/>
      <c r="U18" s="18"/>
      <c r="V18" s="14"/>
      <c r="W18" s="14"/>
      <c r="X18" s="14"/>
      <c r="Y18" s="14"/>
      <c r="Z18" s="14"/>
      <c r="AA18" s="314" t="s">
        <v>303</v>
      </c>
      <c r="AB18" s="315"/>
    </row>
    <row r="19" spans="2:28" ht="14.65" customHeight="1" x14ac:dyDescent="0.15">
      <c r="B19" s="248"/>
      <c r="C19" s="18"/>
      <c r="D19" s="18"/>
      <c r="E19" s="18"/>
      <c r="F19" s="18" t="s">
        <v>9</v>
      </c>
      <c r="G19" s="67"/>
      <c r="H19" s="67"/>
      <c r="I19" s="49"/>
      <c r="J19" s="49"/>
      <c r="K19" s="49"/>
      <c r="L19" s="49"/>
      <c r="M19" s="49"/>
      <c r="N19" s="314" t="s">
        <v>303</v>
      </c>
      <c r="O19" s="315"/>
      <c r="P19" s="39"/>
      <c r="Q19" s="39"/>
      <c r="R19" s="18" t="s">
        <v>3</v>
      </c>
      <c r="S19" s="18"/>
      <c r="T19" s="18"/>
      <c r="U19" s="18"/>
      <c r="V19" s="8"/>
      <c r="W19" s="8"/>
      <c r="X19" s="8"/>
      <c r="Y19" s="8"/>
      <c r="Z19" s="8"/>
      <c r="AA19" s="314">
        <v>63059401</v>
      </c>
      <c r="AB19" s="315"/>
    </row>
    <row r="20" spans="2:28" ht="14.65" customHeight="1" x14ac:dyDescent="0.15">
      <c r="B20" s="248"/>
      <c r="C20" s="18"/>
      <c r="D20" s="18"/>
      <c r="E20" s="18"/>
      <c r="F20" s="18" t="s">
        <v>4</v>
      </c>
      <c r="G20" s="67"/>
      <c r="H20" s="67"/>
      <c r="I20" s="49"/>
      <c r="J20" s="49"/>
      <c r="K20" s="49"/>
      <c r="L20" s="49"/>
      <c r="M20" s="49"/>
      <c r="N20" s="314" t="s">
        <v>303</v>
      </c>
      <c r="O20" s="315"/>
      <c r="P20" s="39"/>
      <c r="Q20" s="39"/>
      <c r="R20" s="18" t="s">
        <v>31</v>
      </c>
      <c r="S20" s="39"/>
      <c r="T20" s="39"/>
      <c r="U20" s="39"/>
      <c r="V20" s="8"/>
      <c r="W20" s="8"/>
      <c r="X20" s="8"/>
      <c r="Y20" s="8"/>
      <c r="Z20" s="8"/>
      <c r="AA20" s="314">
        <v>46724646</v>
      </c>
      <c r="AB20" s="315"/>
    </row>
    <row r="21" spans="2:28" ht="14.65" customHeight="1" x14ac:dyDescent="0.15">
      <c r="B21" s="248"/>
      <c r="C21" s="18"/>
      <c r="D21" s="18"/>
      <c r="E21" s="18"/>
      <c r="F21" s="18" t="s">
        <v>10</v>
      </c>
      <c r="G21" s="67"/>
      <c r="H21" s="67"/>
      <c r="I21" s="49"/>
      <c r="J21" s="49"/>
      <c r="K21" s="49"/>
      <c r="L21" s="49"/>
      <c r="M21" s="49"/>
      <c r="N21" s="314" t="s">
        <v>303</v>
      </c>
      <c r="O21" s="315"/>
      <c r="P21" s="39"/>
      <c r="Q21" s="39"/>
      <c r="R21" s="39" t="s">
        <v>11</v>
      </c>
      <c r="S21" s="39"/>
      <c r="T21" s="39"/>
      <c r="U21" s="39"/>
      <c r="V21" s="8"/>
      <c r="W21" s="8"/>
      <c r="X21" s="8"/>
      <c r="Y21" s="8"/>
      <c r="Z21" s="8"/>
      <c r="AA21" s="314" t="s">
        <v>303</v>
      </c>
      <c r="AB21" s="315"/>
    </row>
    <row r="22" spans="2:28" ht="14.65" customHeight="1" x14ac:dyDescent="0.15">
      <c r="B22" s="248"/>
      <c r="C22" s="18"/>
      <c r="D22" s="18"/>
      <c r="E22" s="18"/>
      <c r="F22" s="18" t="s">
        <v>11</v>
      </c>
      <c r="G22" s="18"/>
      <c r="H22" s="18"/>
      <c r="I22" s="8"/>
      <c r="J22" s="8"/>
      <c r="K22" s="8"/>
      <c r="L22" s="8"/>
      <c r="M22" s="8"/>
      <c r="N22" s="314" t="s">
        <v>303</v>
      </c>
      <c r="O22" s="315"/>
      <c r="P22" s="338" t="s">
        <v>383</v>
      </c>
      <c r="Q22" s="339"/>
      <c r="R22" s="339"/>
      <c r="S22" s="339"/>
      <c r="T22" s="339"/>
      <c r="U22" s="339"/>
      <c r="V22" s="339"/>
      <c r="W22" s="339"/>
      <c r="X22" s="339"/>
      <c r="Y22" s="339"/>
      <c r="Z22" s="339"/>
      <c r="AA22" s="314">
        <v>6070629557</v>
      </c>
      <c r="AB22" s="315"/>
    </row>
    <row r="23" spans="2:28" ht="14.65" customHeight="1" x14ac:dyDescent="0.15">
      <c r="B23" s="248"/>
      <c r="C23" s="18"/>
      <c r="D23" s="18"/>
      <c r="E23" s="18"/>
      <c r="F23" s="18" t="s">
        <v>452</v>
      </c>
      <c r="G23" s="18"/>
      <c r="H23" s="18"/>
      <c r="I23" s="8"/>
      <c r="J23" s="8"/>
      <c r="K23" s="8"/>
      <c r="L23" s="8"/>
      <c r="M23" s="8"/>
      <c r="N23" s="314" t="s">
        <v>303</v>
      </c>
      <c r="O23" s="315"/>
      <c r="P23" s="39" t="s">
        <v>384</v>
      </c>
      <c r="Q23" s="55"/>
      <c r="R23" s="55"/>
      <c r="S23" s="55"/>
      <c r="T23" s="55"/>
      <c r="U23" s="55"/>
      <c r="V23" s="55"/>
      <c r="W23" s="55"/>
      <c r="X23" s="55"/>
      <c r="Y23" s="55"/>
      <c r="Z23" s="55"/>
      <c r="AA23" s="322"/>
      <c r="AB23" s="323"/>
    </row>
    <row r="24" spans="2:28" ht="14.65" customHeight="1" x14ac:dyDescent="0.15">
      <c r="B24" s="248"/>
      <c r="C24" s="18"/>
      <c r="D24" s="18"/>
      <c r="E24" s="18"/>
      <c r="F24" s="18" t="s">
        <v>385</v>
      </c>
      <c r="G24" s="18"/>
      <c r="H24" s="18"/>
      <c r="I24" s="8"/>
      <c r="J24" s="8"/>
      <c r="K24" s="8"/>
      <c r="L24" s="8"/>
      <c r="M24" s="8"/>
      <c r="N24" s="314">
        <v>7660937</v>
      </c>
      <c r="O24" s="315"/>
      <c r="P24" s="39"/>
      <c r="Q24" s="18" t="s">
        <v>386</v>
      </c>
      <c r="R24" s="52"/>
      <c r="S24" s="52"/>
      <c r="T24" s="52"/>
      <c r="U24" s="52"/>
      <c r="V24" s="34"/>
      <c r="W24" s="34"/>
      <c r="X24" s="34"/>
      <c r="Y24" s="34"/>
      <c r="Z24" s="34"/>
      <c r="AA24" s="314">
        <v>21827437503</v>
      </c>
      <c r="AB24" s="315"/>
    </row>
    <row r="25" spans="2:28" ht="14.65" customHeight="1" x14ac:dyDescent="0.15">
      <c r="B25" s="248"/>
      <c r="C25" s="18"/>
      <c r="D25" s="18"/>
      <c r="E25" s="18" t="s">
        <v>387</v>
      </c>
      <c r="F25" s="18"/>
      <c r="G25" s="18"/>
      <c r="H25" s="18"/>
      <c r="I25" s="8"/>
      <c r="J25" s="8"/>
      <c r="K25" s="8"/>
      <c r="L25" s="8"/>
      <c r="M25" s="8"/>
      <c r="N25" s="314">
        <v>12245675710</v>
      </c>
      <c r="O25" s="315"/>
      <c r="P25" s="39"/>
      <c r="Q25" s="8" t="s">
        <v>388</v>
      </c>
      <c r="R25" s="52"/>
      <c r="S25" s="52"/>
      <c r="T25" s="52"/>
      <c r="U25" s="52"/>
      <c r="V25" s="34"/>
      <c r="W25" s="34"/>
      <c r="X25" s="34"/>
      <c r="Y25" s="34"/>
      <c r="Z25" s="34"/>
      <c r="AA25" s="314">
        <v>-5579927517</v>
      </c>
      <c r="AB25" s="315"/>
    </row>
    <row r="26" spans="2:28" ht="14.65" customHeight="1" x14ac:dyDescent="0.15">
      <c r="B26" s="248"/>
      <c r="C26" s="18"/>
      <c r="D26" s="18"/>
      <c r="E26" s="18"/>
      <c r="F26" s="18" t="s">
        <v>149</v>
      </c>
      <c r="G26" s="18"/>
      <c r="H26" s="18"/>
      <c r="I26" s="8"/>
      <c r="J26" s="8"/>
      <c r="K26" s="8"/>
      <c r="L26" s="8"/>
      <c r="M26" s="8"/>
      <c r="N26" s="314">
        <v>836076634</v>
      </c>
      <c r="O26" s="315"/>
      <c r="P26" s="130"/>
      <c r="Q26" s="8"/>
      <c r="R26" s="8"/>
      <c r="S26" s="8"/>
      <c r="T26" s="8"/>
      <c r="U26" s="8"/>
      <c r="V26" s="8"/>
      <c r="W26" s="8"/>
      <c r="X26" s="8"/>
      <c r="Y26" s="8"/>
      <c r="Z26" s="165"/>
      <c r="AA26" s="314"/>
      <c r="AB26" s="315"/>
    </row>
    <row r="27" spans="2:28" ht="14.65" customHeight="1" x14ac:dyDescent="0.15">
      <c r="B27" s="248"/>
      <c r="C27" s="18"/>
      <c r="D27" s="18"/>
      <c r="E27" s="18"/>
      <c r="F27" s="18" t="s">
        <v>375</v>
      </c>
      <c r="G27" s="18"/>
      <c r="H27" s="18"/>
      <c r="I27" s="8"/>
      <c r="J27" s="8"/>
      <c r="K27" s="8"/>
      <c r="L27" s="8"/>
      <c r="M27" s="8"/>
      <c r="N27" s="314">
        <v>497010811</v>
      </c>
      <c r="O27" s="315"/>
      <c r="P27" s="8"/>
      <c r="Q27" s="8"/>
      <c r="R27" s="8"/>
      <c r="S27" s="8"/>
      <c r="T27" s="8"/>
      <c r="U27" s="8"/>
      <c r="V27" s="8"/>
      <c r="W27" s="8"/>
      <c r="X27" s="8"/>
      <c r="Y27" s="8"/>
      <c r="Z27" s="8"/>
      <c r="AA27" s="314"/>
      <c r="AB27" s="315"/>
    </row>
    <row r="28" spans="2:28" ht="14.65" customHeight="1" x14ac:dyDescent="0.15">
      <c r="B28" s="248"/>
      <c r="C28" s="18"/>
      <c r="D28" s="18"/>
      <c r="E28" s="18"/>
      <c r="F28" s="18" t="s">
        <v>376</v>
      </c>
      <c r="G28" s="18"/>
      <c r="H28" s="18"/>
      <c r="I28" s="8"/>
      <c r="J28" s="8"/>
      <c r="K28" s="8"/>
      <c r="L28" s="8"/>
      <c r="M28" s="8"/>
      <c r="N28" s="314">
        <v>-342158216</v>
      </c>
      <c r="O28" s="315"/>
      <c r="P28" s="8"/>
      <c r="Q28" s="8"/>
      <c r="R28" s="8"/>
      <c r="S28" s="8"/>
      <c r="T28" s="8"/>
      <c r="U28" s="8"/>
      <c r="V28" s="8"/>
      <c r="W28" s="8"/>
      <c r="X28" s="8"/>
      <c r="Y28" s="8"/>
      <c r="Z28" s="8"/>
      <c r="AA28" s="314"/>
      <c r="AB28" s="315"/>
    </row>
    <row r="29" spans="2:28" ht="14.65" customHeight="1" x14ac:dyDescent="0.15">
      <c r="B29" s="248"/>
      <c r="C29" s="18"/>
      <c r="D29" s="18"/>
      <c r="E29" s="18"/>
      <c r="F29" s="18" t="s">
        <v>378</v>
      </c>
      <c r="G29" s="18"/>
      <c r="H29" s="18"/>
      <c r="I29" s="8"/>
      <c r="J29" s="8"/>
      <c r="K29" s="8"/>
      <c r="L29" s="8"/>
      <c r="M29" s="8"/>
      <c r="N29" s="314">
        <v>36146931570</v>
      </c>
      <c r="O29" s="315"/>
      <c r="P29" s="8"/>
      <c r="Q29" s="8"/>
      <c r="R29" s="8"/>
      <c r="S29" s="8"/>
      <c r="T29" s="8"/>
      <c r="U29" s="8"/>
      <c r="V29" s="8"/>
      <c r="W29" s="8"/>
      <c r="X29" s="8"/>
      <c r="Y29" s="8"/>
      <c r="Z29" s="8"/>
      <c r="AA29" s="314"/>
      <c r="AB29" s="315"/>
    </row>
    <row r="30" spans="2:28" ht="14.65" customHeight="1" x14ac:dyDescent="0.15">
      <c r="B30" s="248"/>
      <c r="C30" s="18"/>
      <c r="D30" s="18"/>
      <c r="E30" s="18"/>
      <c r="F30" s="18" t="s">
        <v>380</v>
      </c>
      <c r="G30" s="18"/>
      <c r="H30" s="18"/>
      <c r="I30" s="8"/>
      <c r="J30" s="8"/>
      <c r="K30" s="8"/>
      <c r="L30" s="8"/>
      <c r="M30" s="8"/>
      <c r="N30" s="314">
        <v>-25050715087</v>
      </c>
      <c r="O30" s="315"/>
      <c r="P30" s="8"/>
      <c r="Q30" s="8"/>
      <c r="R30" s="8"/>
      <c r="S30" s="8"/>
      <c r="T30" s="8"/>
      <c r="U30" s="8"/>
      <c r="V30" s="8"/>
      <c r="W30" s="8"/>
      <c r="X30" s="8"/>
      <c r="Y30" s="8"/>
      <c r="Z30" s="8"/>
      <c r="AA30" s="314"/>
      <c r="AB30" s="315"/>
    </row>
    <row r="31" spans="2:28" ht="14.65" customHeight="1" x14ac:dyDescent="0.15">
      <c r="B31" s="248"/>
      <c r="C31" s="18"/>
      <c r="D31" s="18"/>
      <c r="E31" s="18"/>
      <c r="F31" s="18" t="s">
        <v>11</v>
      </c>
      <c r="G31" s="18"/>
      <c r="H31" s="18"/>
      <c r="I31" s="8"/>
      <c r="J31" s="8"/>
      <c r="K31" s="8"/>
      <c r="L31" s="8"/>
      <c r="M31" s="8"/>
      <c r="N31" s="314" t="s">
        <v>303</v>
      </c>
      <c r="O31" s="315"/>
      <c r="P31" s="8"/>
      <c r="Q31" s="8"/>
      <c r="R31" s="8"/>
      <c r="S31" s="8"/>
      <c r="T31" s="8"/>
      <c r="U31" s="8"/>
      <c r="V31" s="8"/>
      <c r="W31" s="8"/>
      <c r="X31" s="8"/>
      <c r="Y31" s="8"/>
      <c r="Z31" s="8"/>
      <c r="AA31" s="314"/>
      <c r="AB31" s="315"/>
    </row>
    <row r="32" spans="2:28" ht="14.65" customHeight="1" x14ac:dyDescent="0.15">
      <c r="B32" s="248"/>
      <c r="C32" s="18"/>
      <c r="D32" s="18"/>
      <c r="E32" s="18"/>
      <c r="F32" s="18" t="s">
        <v>452</v>
      </c>
      <c r="G32" s="18"/>
      <c r="H32" s="18"/>
      <c r="I32" s="8"/>
      <c r="J32" s="8"/>
      <c r="K32" s="8"/>
      <c r="L32" s="8"/>
      <c r="M32" s="8"/>
      <c r="N32" s="314" t="s">
        <v>303</v>
      </c>
      <c r="O32" s="315"/>
      <c r="P32" s="8"/>
      <c r="Q32" s="8"/>
      <c r="R32" s="8"/>
      <c r="S32" s="8"/>
      <c r="T32" s="8"/>
      <c r="U32" s="8"/>
      <c r="V32" s="8"/>
      <c r="W32" s="8"/>
      <c r="X32" s="8"/>
      <c r="Y32" s="8"/>
      <c r="Z32" s="8"/>
      <c r="AA32" s="314"/>
      <c r="AB32" s="315"/>
    </row>
    <row r="33" spans="2:28" ht="14.65" customHeight="1" x14ac:dyDescent="0.15">
      <c r="B33" s="248"/>
      <c r="C33" s="18"/>
      <c r="D33" s="18"/>
      <c r="E33" s="18"/>
      <c r="F33" s="18" t="s">
        <v>385</v>
      </c>
      <c r="G33" s="18"/>
      <c r="H33" s="18"/>
      <c r="I33" s="8"/>
      <c r="J33" s="8"/>
      <c r="K33" s="8"/>
      <c r="L33" s="8"/>
      <c r="M33" s="8"/>
      <c r="N33" s="314">
        <v>158529998</v>
      </c>
      <c r="O33" s="315"/>
      <c r="P33" s="8"/>
      <c r="Q33" s="8"/>
      <c r="R33" s="8"/>
      <c r="S33" s="8"/>
      <c r="T33" s="8"/>
      <c r="U33" s="8"/>
      <c r="V33" s="8"/>
      <c r="W33" s="8"/>
      <c r="X33" s="8"/>
      <c r="Y33" s="8"/>
      <c r="Z33" s="8"/>
      <c r="AA33" s="314"/>
      <c r="AB33" s="315"/>
    </row>
    <row r="34" spans="2:28" ht="14.65" customHeight="1" x14ac:dyDescent="0.15">
      <c r="B34" s="248"/>
      <c r="C34" s="18"/>
      <c r="D34" s="18"/>
      <c r="E34" s="18" t="s">
        <v>12</v>
      </c>
      <c r="F34" s="67"/>
      <c r="G34" s="67"/>
      <c r="H34" s="67"/>
      <c r="I34" s="49"/>
      <c r="J34" s="49"/>
      <c r="K34" s="49"/>
      <c r="L34" s="49"/>
      <c r="M34" s="49"/>
      <c r="N34" s="314">
        <v>282413169</v>
      </c>
      <c r="O34" s="315"/>
      <c r="P34" s="8"/>
      <c r="Q34" s="8"/>
      <c r="R34" s="8"/>
      <c r="S34" s="8"/>
      <c r="T34" s="8"/>
      <c r="U34" s="8"/>
      <c r="V34" s="8"/>
      <c r="W34" s="8"/>
      <c r="X34" s="8"/>
      <c r="Y34" s="8"/>
      <c r="Z34" s="8"/>
      <c r="AA34" s="314"/>
      <c r="AB34" s="315"/>
    </row>
    <row r="35" spans="2:28" ht="14.65" customHeight="1" x14ac:dyDescent="0.15">
      <c r="B35" s="248"/>
      <c r="C35" s="18"/>
      <c r="D35" s="18"/>
      <c r="E35" s="18" t="s">
        <v>13</v>
      </c>
      <c r="F35" s="67"/>
      <c r="G35" s="67"/>
      <c r="H35" s="67"/>
      <c r="I35" s="49"/>
      <c r="J35" s="49"/>
      <c r="K35" s="49"/>
      <c r="L35" s="49"/>
      <c r="M35" s="49"/>
      <c r="N35" s="314">
        <v>-200671276</v>
      </c>
      <c r="O35" s="315"/>
      <c r="P35" s="8"/>
      <c r="Q35" s="8"/>
      <c r="R35" s="8"/>
      <c r="S35" s="8"/>
      <c r="T35" s="8"/>
      <c r="U35" s="8"/>
      <c r="V35" s="8"/>
      <c r="W35" s="8"/>
      <c r="X35" s="8"/>
      <c r="Y35" s="8"/>
      <c r="Z35" s="8"/>
      <c r="AA35" s="314"/>
      <c r="AB35" s="315"/>
    </row>
    <row r="36" spans="2:28" ht="14.65" customHeight="1" x14ac:dyDescent="0.15">
      <c r="B36" s="248"/>
      <c r="C36" s="18"/>
      <c r="D36" s="18" t="s">
        <v>389</v>
      </c>
      <c r="E36" s="18"/>
      <c r="F36" s="67"/>
      <c r="G36" s="67"/>
      <c r="H36" s="67"/>
      <c r="I36" s="49"/>
      <c r="J36" s="49"/>
      <c r="K36" s="49"/>
      <c r="L36" s="49"/>
      <c r="M36" s="49"/>
      <c r="N36" s="314" t="s">
        <v>303</v>
      </c>
      <c r="O36" s="315"/>
      <c r="P36" s="8"/>
      <c r="Q36" s="8"/>
      <c r="R36" s="8"/>
      <c r="S36" s="8"/>
      <c r="T36" s="8"/>
      <c r="U36" s="8"/>
      <c r="V36" s="8"/>
      <c r="W36" s="8"/>
      <c r="X36" s="8"/>
      <c r="Y36" s="8"/>
      <c r="Z36" s="8"/>
      <c r="AA36" s="314"/>
      <c r="AB36" s="315"/>
    </row>
    <row r="37" spans="2:28" ht="14.65" customHeight="1" x14ac:dyDescent="0.15">
      <c r="B37" s="248"/>
      <c r="C37" s="18"/>
      <c r="D37" s="18"/>
      <c r="E37" s="18" t="s">
        <v>5</v>
      </c>
      <c r="F37" s="18"/>
      <c r="G37" s="18"/>
      <c r="H37" s="18"/>
      <c r="I37" s="8"/>
      <c r="J37" s="8"/>
      <c r="K37" s="8"/>
      <c r="L37" s="8"/>
      <c r="M37" s="8"/>
      <c r="N37" s="314" t="s">
        <v>303</v>
      </c>
      <c r="O37" s="315"/>
      <c r="P37" s="8"/>
      <c r="Q37" s="8"/>
      <c r="R37" s="8"/>
      <c r="S37" s="8"/>
      <c r="T37" s="8"/>
      <c r="U37" s="8"/>
      <c r="V37" s="8"/>
      <c r="W37" s="8"/>
      <c r="X37" s="8"/>
      <c r="Y37" s="8"/>
      <c r="Z37" s="8"/>
      <c r="AA37" s="314"/>
      <c r="AB37" s="315"/>
    </row>
    <row r="38" spans="2:28" ht="14.65" customHeight="1" x14ac:dyDescent="0.15">
      <c r="B38" s="248"/>
      <c r="C38" s="18"/>
      <c r="D38" s="18"/>
      <c r="E38" s="18" t="s">
        <v>11</v>
      </c>
      <c r="F38" s="18"/>
      <c r="G38" s="18"/>
      <c r="H38" s="18"/>
      <c r="I38" s="8"/>
      <c r="J38" s="8"/>
      <c r="K38" s="8"/>
      <c r="L38" s="8"/>
      <c r="M38" s="8"/>
      <c r="N38" s="314" t="s">
        <v>303</v>
      </c>
      <c r="O38" s="315"/>
      <c r="P38" s="8"/>
      <c r="Q38" s="8"/>
      <c r="R38" s="8"/>
      <c r="S38" s="8"/>
      <c r="T38" s="8"/>
      <c r="U38" s="8"/>
      <c r="V38" s="8"/>
      <c r="W38" s="8"/>
      <c r="X38" s="8"/>
      <c r="Y38" s="8"/>
      <c r="Z38" s="8"/>
      <c r="AA38" s="314"/>
      <c r="AB38" s="315"/>
    </row>
    <row r="39" spans="2:28" ht="14.65" customHeight="1" x14ac:dyDescent="0.15">
      <c r="B39" s="248"/>
      <c r="C39" s="18"/>
      <c r="D39" s="18" t="s">
        <v>390</v>
      </c>
      <c r="E39" s="18"/>
      <c r="F39" s="18"/>
      <c r="G39" s="18"/>
      <c r="H39" s="18"/>
      <c r="I39" s="18"/>
      <c r="J39" s="8"/>
      <c r="K39" s="8"/>
      <c r="L39" s="8"/>
      <c r="M39" s="8"/>
      <c r="N39" s="314">
        <v>1466274369</v>
      </c>
      <c r="O39" s="315"/>
      <c r="P39" s="8"/>
      <c r="Q39" s="8"/>
      <c r="R39" s="8"/>
      <c r="S39" s="8"/>
      <c r="T39" s="8"/>
      <c r="U39" s="8"/>
      <c r="V39" s="8"/>
      <c r="W39" s="8"/>
      <c r="X39" s="8"/>
      <c r="Y39" s="8"/>
      <c r="Z39" s="8"/>
      <c r="AA39" s="314"/>
      <c r="AB39" s="315"/>
    </row>
    <row r="40" spans="2:28" ht="14.65" customHeight="1" x14ac:dyDescent="0.15">
      <c r="B40" s="248"/>
      <c r="C40" s="18"/>
      <c r="D40" s="18"/>
      <c r="E40" s="18" t="s">
        <v>14</v>
      </c>
      <c r="F40" s="18"/>
      <c r="G40" s="18"/>
      <c r="H40" s="18"/>
      <c r="I40" s="18"/>
      <c r="J40" s="8"/>
      <c r="K40" s="8"/>
      <c r="L40" s="8"/>
      <c r="M40" s="8"/>
      <c r="N40" s="314">
        <v>53511000</v>
      </c>
      <c r="O40" s="315"/>
      <c r="P40" s="8"/>
      <c r="Q40" s="8"/>
      <c r="R40" s="8"/>
      <c r="S40" s="8"/>
      <c r="T40" s="8"/>
      <c r="U40" s="8"/>
      <c r="V40" s="8"/>
      <c r="W40" s="8"/>
      <c r="X40" s="8"/>
      <c r="Y40" s="8"/>
      <c r="Z40" s="8"/>
      <c r="AA40" s="314"/>
      <c r="AB40" s="315"/>
    </row>
    <row r="41" spans="2:28" ht="14.65" customHeight="1" x14ac:dyDescent="0.15">
      <c r="B41" s="248"/>
      <c r="C41" s="18"/>
      <c r="D41" s="18"/>
      <c r="E41" s="18"/>
      <c r="F41" s="18" t="s">
        <v>15</v>
      </c>
      <c r="G41" s="18"/>
      <c r="H41" s="18"/>
      <c r="I41" s="18"/>
      <c r="J41" s="8"/>
      <c r="K41" s="8"/>
      <c r="L41" s="8"/>
      <c r="M41" s="8"/>
      <c r="N41" s="314">
        <v>5000000</v>
      </c>
      <c r="O41" s="315"/>
      <c r="P41" s="8"/>
      <c r="Q41" s="8"/>
      <c r="R41" s="8"/>
      <c r="S41" s="8"/>
      <c r="T41" s="8"/>
      <c r="U41" s="8"/>
      <c r="V41" s="8"/>
      <c r="W41" s="8"/>
      <c r="X41" s="8"/>
      <c r="Y41" s="8"/>
      <c r="Z41" s="8"/>
      <c r="AA41" s="314"/>
      <c r="AB41" s="315"/>
    </row>
    <row r="42" spans="2:28" ht="14.65" customHeight="1" x14ac:dyDescent="0.15">
      <c r="B42" s="248"/>
      <c r="C42" s="18"/>
      <c r="D42" s="18"/>
      <c r="E42" s="18"/>
      <c r="F42" s="18" t="s">
        <v>16</v>
      </c>
      <c r="G42" s="18"/>
      <c r="H42" s="18"/>
      <c r="I42" s="18"/>
      <c r="J42" s="8"/>
      <c r="K42" s="8"/>
      <c r="L42" s="8"/>
      <c r="M42" s="8"/>
      <c r="N42" s="314">
        <v>48511000</v>
      </c>
      <c r="O42" s="315"/>
      <c r="P42" s="8"/>
      <c r="Q42" s="8"/>
      <c r="R42" s="8"/>
      <c r="S42" s="8"/>
      <c r="T42" s="8"/>
      <c r="U42" s="8"/>
      <c r="V42" s="8"/>
      <c r="W42" s="8"/>
      <c r="X42" s="8"/>
      <c r="Y42" s="8"/>
      <c r="Z42" s="8"/>
      <c r="AA42" s="314"/>
      <c r="AB42" s="315"/>
    </row>
    <row r="43" spans="2:28" ht="14.65" customHeight="1" x14ac:dyDescent="0.15">
      <c r="B43" s="248"/>
      <c r="C43" s="18"/>
      <c r="D43" s="18"/>
      <c r="E43" s="18"/>
      <c r="F43" s="18" t="s">
        <v>11</v>
      </c>
      <c r="G43" s="18"/>
      <c r="H43" s="18"/>
      <c r="I43" s="18"/>
      <c r="J43" s="8"/>
      <c r="K43" s="8"/>
      <c r="L43" s="8"/>
      <c r="M43" s="8"/>
      <c r="N43" s="314" t="s">
        <v>303</v>
      </c>
      <c r="O43" s="315"/>
      <c r="P43" s="8"/>
      <c r="Q43" s="8"/>
      <c r="R43" s="8"/>
      <c r="S43" s="8"/>
      <c r="T43" s="8"/>
      <c r="U43" s="8"/>
      <c r="V43" s="8"/>
      <c r="W43" s="8"/>
      <c r="X43" s="8"/>
      <c r="Y43" s="8"/>
      <c r="Z43" s="8"/>
      <c r="AA43" s="117"/>
      <c r="AB43" s="101"/>
    </row>
    <row r="44" spans="2:28" ht="14.65" customHeight="1" x14ac:dyDescent="0.15">
      <c r="B44" s="248"/>
      <c r="C44" s="18"/>
      <c r="D44" s="18"/>
      <c r="E44" s="18" t="s">
        <v>17</v>
      </c>
      <c r="F44" s="18"/>
      <c r="G44" s="18"/>
      <c r="H44" s="18"/>
      <c r="I44" s="8"/>
      <c r="J44" s="8"/>
      <c r="K44" s="8"/>
      <c r="L44" s="8"/>
      <c r="M44" s="8"/>
      <c r="N44" s="314" t="s">
        <v>303</v>
      </c>
      <c r="O44" s="315"/>
      <c r="P44" s="8"/>
      <c r="Q44" s="8"/>
      <c r="R44" s="8"/>
      <c r="S44" s="8"/>
      <c r="T44" s="8"/>
      <c r="U44" s="8"/>
      <c r="V44" s="8"/>
      <c r="W44" s="8"/>
      <c r="X44" s="8"/>
      <c r="Y44" s="8"/>
      <c r="Z44" s="8"/>
      <c r="AA44" s="117"/>
      <c r="AB44" s="101"/>
    </row>
    <row r="45" spans="2:28" ht="14.65" customHeight="1" x14ac:dyDescent="0.15">
      <c r="B45" s="248"/>
      <c r="C45" s="18"/>
      <c r="D45" s="18"/>
      <c r="E45" s="18" t="s">
        <v>18</v>
      </c>
      <c r="F45" s="18"/>
      <c r="G45" s="18"/>
      <c r="H45" s="18"/>
      <c r="I45" s="8"/>
      <c r="J45" s="8"/>
      <c r="K45" s="8"/>
      <c r="L45" s="8"/>
      <c r="M45" s="8"/>
      <c r="N45" s="314">
        <v>11950109</v>
      </c>
      <c r="O45" s="315"/>
      <c r="P45" s="8"/>
      <c r="Q45" s="8"/>
      <c r="R45" s="8"/>
      <c r="S45" s="8"/>
      <c r="T45" s="8"/>
      <c r="U45" s="8"/>
      <c r="V45" s="8"/>
      <c r="W45" s="8"/>
      <c r="X45" s="8"/>
      <c r="Y45" s="8"/>
      <c r="Z45" s="8"/>
      <c r="AA45" s="117"/>
      <c r="AB45" s="101"/>
    </row>
    <row r="46" spans="2:28" ht="14.65" customHeight="1" x14ac:dyDescent="0.15">
      <c r="B46" s="248"/>
      <c r="C46" s="18"/>
      <c r="D46" s="18"/>
      <c r="E46" s="18" t="s">
        <v>19</v>
      </c>
      <c r="F46" s="18"/>
      <c r="G46" s="18"/>
      <c r="H46" s="18"/>
      <c r="I46" s="8"/>
      <c r="J46" s="8"/>
      <c r="K46" s="8"/>
      <c r="L46" s="8"/>
      <c r="M46" s="8"/>
      <c r="N46" s="314">
        <v>4275323</v>
      </c>
      <c r="O46" s="315"/>
      <c r="P46" s="8"/>
      <c r="Q46" s="8"/>
      <c r="R46" s="8"/>
      <c r="S46" s="8"/>
      <c r="T46" s="8"/>
      <c r="U46" s="8"/>
      <c r="V46" s="8"/>
      <c r="W46" s="8"/>
      <c r="X46" s="8"/>
      <c r="Y46" s="8"/>
      <c r="Z46" s="8"/>
      <c r="AA46" s="314"/>
      <c r="AB46" s="315"/>
    </row>
    <row r="47" spans="2:28" ht="14.65" customHeight="1" x14ac:dyDescent="0.15">
      <c r="B47" s="248"/>
      <c r="C47" s="18"/>
      <c r="D47" s="18"/>
      <c r="E47" s="18" t="s">
        <v>20</v>
      </c>
      <c r="F47" s="18"/>
      <c r="G47" s="18"/>
      <c r="H47" s="18"/>
      <c r="I47" s="8"/>
      <c r="J47" s="8"/>
      <c r="K47" s="8"/>
      <c r="L47" s="8"/>
      <c r="M47" s="8"/>
      <c r="N47" s="314">
        <v>1397535377</v>
      </c>
      <c r="O47" s="315"/>
      <c r="P47" s="8"/>
      <c r="Q47" s="8"/>
      <c r="R47" s="8"/>
      <c r="S47" s="8"/>
      <c r="T47" s="8"/>
      <c r="U47" s="8"/>
      <c r="V47" s="8"/>
      <c r="W47" s="8"/>
      <c r="X47" s="8"/>
      <c r="Y47" s="8"/>
      <c r="Z47" s="8"/>
      <c r="AA47" s="117"/>
      <c r="AB47" s="101"/>
    </row>
    <row r="48" spans="2:28" ht="14.65" customHeight="1" x14ac:dyDescent="0.15">
      <c r="B48" s="248"/>
      <c r="C48" s="18"/>
      <c r="D48" s="18"/>
      <c r="E48" s="18"/>
      <c r="F48" s="18" t="s">
        <v>391</v>
      </c>
      <c r="G48" s="18"/>
      <c r="H48" s="18"/>
      <c r="I48" s="8"/>
      <c r="J48" s="8"/>
      <c r="K48" s="8"/>
      <c r="L48" s="8"/>
      <c r="M48" s="8"/>
      <c r="N48" s="314" t="s">
        <v>303</v>
      </c>
      <c r="O48" s="315"/>
      <c r="P48" s="8"/>
      <c r="Q48" s="8"/>
      <c r="R48" s="8"/>
      <c r="S48" s="8"/>
      <c r="T48" s="8"/>
      <c r="U48" s="8"/>
      <c r="V48" s="8"/>
      <c r="W48" s="8"/>
      <c r="X48" s="8"/>
      <c r="Y48" s="8"/>
      <c r="Z48" s="8"/>
      <c r="AA48" s="314"/>
      <c r="AB48" s="315"/>
    </row>
    <row r="49" spans="2:28" ht="14.65" customHeight="1" x14ac:dyDescent="0.15">
      <c r="B49" s="248"/>
      <c r="C49" s="8"/>
      <c r="D49" s="18"/>
      <c r="E49" s="18"/>
      <c r="F49" s="18" t="s">
        <v>11</v>
      </c>
      <c r="G49" s="18"/>
      <c r="H49" s="18"/>
      <c r="I49" s="8"/>
      <c r="J49" s="8"/>
      <c r="K49" s="8"/>
      <c r="L49" s="8"/>
      <c r="M49" s="8"/>
      <c r="N49" s="314">
        <v>1397535377</v>
      </c>
      <c r="O49" s="315"/>
      <c r="P49" s="8"/>
      <c r="Q49" s="8"/>
      <c r="R49" s="8"/>
      <c r="S49" s="8"/>
      <c r="T49" s="8"/>
      <c r="U49" s="8"/>
      <c r="V49" s="8"/>
      <c r="W49" s="8"/>
      <c r="X49" s="8"/>
      <c r="Y49" s="8"/>
      <c r="Z49" s="8"/>
      <c r="AA49" s="314"/>
      <c r="AB49" s="315"/>
    </row>
    <row r="50" spans="2:28" ht="14.65" customHeight="1" x14ac:dyDescent="0.15">
      <c r="B50" s="248"/>
      <c r="C50" s="8"/>
      <c r="D50" s="18"/>
      <c r="E50" s="18" t="s">
        <v>11</v>
      </c>
      <c r="F50" s="18"/>
      <c r="G50" s="18"/>
      <c r="H50" s="18"/>
      <c r="I50" s="8"/>
      <c r="J50" s="8"/>
      <c r="K50" s="8"/>
      <c r="L50" s="8"/>
      <c r="M50" s="8"/>
      <c r="N50" s="314" t="s">
        <v>303</v>
      </c>
      <c r="O50" s="315"/>
      <c r="P50" s="8"/>
      <c r="Q50" s="8"/>
      <c r="R50" s="8"/>
      <c r="S50" s="8"/>
      <c r="T50" s="8"/>
      <c r="U50" s="8"/>
      <c r="V50" s="8"/>
      <c r="W50" s="8"/>
      <c r="X50" s="8"/>
      <c r="Y50" s="8"/>
      <c r="Z50" s="8"/>
      <c r="AA50" s="314"/>
      <c r="AB50" s="315"/>
    </row>
    <row r="51" spans="2:28" ht="14.65" customHeight="1" x14ac:dyDescent="0.15">
      <c r="B51" s="248"/>
      <c r="C51" s="8"/>
      <c r="D51" s="18"/>
      <c r="E51" s="18" t="s">
        <v>392</v>
      </c>
      <c r="F51" s="18"/>
      <c r="G51" s="18"/>
      <c r="H51" s="18"/>
      <c r="I51" s="8"/>
      <c r="J51" s="8"/>
      <c r="K51" s="8"/>
      <c r="L51" s="8"/>
      <c r="M51" s="8"/>
      <c r="N51" s="314">
        <v>-997440</v>
      </c>
      <c r="O51" s="315"/>
      <c r="P51" s="8"/>
      <c r="Q51" s="8"/>
      <c r="R51" s="8"/>
      <c r="S51" s="8"/>
      <c r="T51" s="8"/>
      <c r="U51" s="8"/>
      <c r="V51" s="8"/>
      <c r="W51" s="8"/>
      <c r="X51" s="8"/>
      <c r="Y51" s="8"/>
      <c r="Z51" s="8"/>
      <c r="AA51" s="314"/>
      <c r="AB51" s="315"/>
    </row>
    <row r="52" spans="2:28" ht="14.65" customHeight="1" x14ac:dyDescent="0.15">
      <c r="B52" s="248"/>
      <c r="C52" s="8" t="s">
        <v>393</v>
      </c>
      <c r="D52" s="18"/>
      <c r="E52" s="71"/>
      <c r="F52" s="71"/>
      <c r="G52" s="71"/>
      <c r="H52" s="8"/>
      <c r="I52" s="8"/>
      <c r="J52" s="8"/>
      <c r="K52" s="8"/>
      <c r="L52" s="8"/>
      <c r="M52" s="8"/>
      <c r="N52" s="314">
        <v>1717534659</v>
      </c>
      <c r="O52" s="315"/>
      <c r="P52" s="8"/>
      <c r="Q52" s="8"/>
      <c r="R52" s="8"/>
      <c r="S52" s="8"/>
      <c r="T52" s="8"/>
      <c r="U52" s="8"/>
      <c r="V52" s="8"/>
      <c r="W52" s="8"/>
      <c r="X52" s="8"/>
      <c r="Y52" s="8"/>
      <c r="Z52" s="8"/>
      <c r="AA52" s="314"/>
      <c r="AB52" s="315"/>
    </row>
    <row r="53" spans="2:28" ht="14.65" customHeight="1" x14ac:dyDescent="0.15">
      <c r="B53" s="248"/>
      <c r="C53" s="8"/>
      <c r="D53" s="18" t="s">
        <v>21</v>
      </c>
      <c r="E53" s="71"/>
      <c r="F53" s="71"/>
      <c r="G53" s="71"/>
      <c r="H53" s="8"/>
      <c r="I53" s="8"/>
      <c r="J53" s="8"/>
      <c r="K53" s="8"/>
      <c r="L53" s="8"/>
      <c r="M53" s="8"/>
      <c r="N53" s="314">
        <v>482760868</v>
      </c>
      <c r="O53" s="315"/>
      <c r="P53" s="8"/>
      <c r="Q53" s="8"/>
      <c r="R53" s="8"/>
      <c r="S53" s="8"/>
      <c r="T53" s="8"/>
      <c r="U53" s="8"/>
      <c r="V53" s="8"/>
      <c r="W53" s="8"/>
      <c r="X53" s="8"/>
      <c r="Y53" s="8"/>
      <c r="Z53" s="8"/>
      <c r="AA53" s="117"/>
      <c r="AB53" s="101"/>
    </row>
    <row r="54" spans="2:28" ht="14.65" customHeight="1" x14ac:dyDescent="0.15">
      <c r="B54" s="248"/>
      <c r="C54" s="8"/>
      <c r="D54" s="18" t="s">
        <v>22</v>
      </c>
      <c r="E54" s="18"/>
      <c r="F54" s="67"/>
      <c r="G54" s="52"/>
      <c r="H54" s="52"/>
      <c r="I54" s="34"/>
      <c r="J54" s="8"/>
      <c r="K54" s="8"/>
      <c r="L54" s="8"/>
      <c r="M54" s="8"/>
      <c r="N54" s="314">
        <v>8646346</v>
      </c>
      <c r="O54" s="315"/>
      <c r="P54" s="8"/>
      <c r="Q54" s="8"/>
      <c r="R54" s="8"/>
      <c r="S54" s="8"/>
      <c r="T54" s="8"/>
      <c r="U54" s="8"/>
      <c r="V54" s="8"/>
      <c r="W54" s="8"/>
      <c r="X54" s="8"/>
      <c r="Y54" s="8"/>
      <c r="Z54" s="8"/>
      <c r="AA54" s="314"/>
      <c r="AB54" s="315"/>
    </row>
    <row r="55" spans="2:28" ht="14.65" customHeight="1" x14ac:dyDescent="0.15">
      <c r="B55" s="248"/>
      <c r="C55" s="8"/>
      <c r="D55" s="18" t="s">
        <v>23</v>
      </c>
      <c r="E55" s="18"/>
      <c r="F55" s="18"/>
      <c r="G55" s="18"/>
      <c r="H55" s="18"/>
      <c r="I55" s="8"/>
      <c r="J55" s="8"/>
      <c r="K55" s="8"/>
      <c r="L55" s="8"/>
      <c r="M55" s="8"/>
      <c r="N55" s="314">
        <v>2516820</v>
      </c>
      <c r="O55" s="315"/>
      <c r="P55" s="8"/>
      <c r="Q55" s="8"/>
      <c r="R55" s="8"/>
      <c r="S55" s="8"/>
      <c r="T55" s="8"/>
      <c r="U55" s="8"/>
      <c r="V55" s="8"/>
      <c r="W55" s="8"/>
      <c r="X55" s="8"/>
      <c r="Y55" s="8"/>
      <c r="Z55" s="8"/>
      <c r="AA55" s="314"/>
      <c r="AB55" s="315"/>
    </row>
    <row r="56" spans="2:28" ht="14.65" customHeight="1" x14ac:dyDescent="0.15">
      <c r="B56" s="248"/>
      <c r="C56" s="18"/>
      <c r="D56" s="18" t="s">
        <v>20</v>
      </c>
      <c r="E56" s="18"/>
      <c r="F56" s="67"/>
      <c r="G56" s="52"/>
      <c r="H56" s="52"/>
      <c r="I56" s="34"/>
      <c r="J56" s="34"/>
      <c r="K56" s="34"/>
      <c r="L56" s="34"/>
      <c r="M56" s="34"/>
      <c r="N56" s="314">
        <v>1224315799</v>
      </c>
      <c r="O56" s="315"/>
      <c r="P56" s="8"/>
      <c r="Q56" s="8"/>
      <c r="R56" s="8"/>
      <c r="S56" s="8"/>
      <c r="T56" s="8"/>
      <c r="U56" s="8"/>
      <c r="V56" s="8"/>
      <c r="W56" s="8"/>
      <c r="X56" s="8"/>
      <c r="Y56" s="8"/>
      <c r="Z56" s="8"/>
      <c r="AA56" s="314"/>
      <c r="AB56" s="315"/>
    </row>
    <row r="57" spans="2:28" ht="14.65" customHeight="1" x14ac:dyDescent="0.15">
      <c r="B57" s="248"/>
      <c r="C57" s="18"/>
      <c r="D57" s="18"/>
      <c r="E57" s="18" t="s">
        <v>24</v>
      </c>
      <c r="F57" s="18"/>
      <c r="G57" s="18"/>
      <c r="H57" s="18"/>
      <c r="I57" s="8"/>
      <c r="J57" s="8"/>
      <c r="K57" s="8"/>
      <c r="L57" s="8"/>
      <c r="M57" s="8"/>
      <c r="N57" s="314">
        <v>1134357511</v>
      </c>
      <c r="O57" s="315"/>
      <c r="P57" s="8"/>
      <c r="Q57" s="8"/>
      <c r="R57" s="8"/>
      <c r="S57" s="8"/>
      <c r="T57" s="8"/>
      <c r="U57" s="8"/>
      <c r="V57" s="8"/>
      <c r="W57" s="8"/>
      <c r="X57" s="8"/>
      <c r="Y57" s="8"/>
      <c r="Z57" s="8"/>
      <c r="AA57" s="314"/>
      <c r="AB57" s="315"/>
    </row>
    <row r="58" spans="2:28" ht="14.65" customHeight="1" x14ac:dyDescent="0.15">
      <c r="B58" s="248"/>
      <c r="C58" s="18"/>
      <c r="D58" s="18"/>
      <c r="E58" s="18" t="s">
        <v>391</v>
      </c>
      <c r="F58" s="18"/>
      <c r="G58" s="18"/>
      <c r="H58" s="18"/>
      <c r="I58" s="8"/>
      <c r="J58" s="8"/>
      <c r="K58" s="8"/>
      <c r="L58" s="8"/>
      <c r="M58" s="8"/>
      <c r="N58" s="314">
        <v>89958288</v>
      </c>
      <c r="O58" s="315"/>
      <c r="P58" s="8"/>
      <c r="Q58" s="8"/>
      <c r="R58" s="8"/>
      <c r="S58" s="8"/>
      <c r="T58" s="8"/>
      <c r="U58" s="8"/>
      <c r="V58" s="8"/>
      <c r="W58" s="8"/>
      <c r="X58" s="8"/>
      <c r="Y58" s="8"/>
      <c r="Z58" s="8"/>
      <c r="AA58" s="314"/>
      <c r="AB58" s="315"/>
    </row>
    <row r="59" spans="2:28" ht="14.65" customHeight="1" x14ac:dyDescent="0.15">
      <c r="B59" s="248"/>
      <c r="C59" s="18"/>
      <c r="D59" s="18" t="s">
        <v>25</v>
      </c>
      <c r="E59" s="18"/>
      <c r="F59" s="67"/>
      <c r="G59" s="52"/>
      <c r="H59" s="52"/>
      <c r="I59" s="34"/>
      <c r="J59" s="34"/>
      <c r="K59" s="34"/>
      <c r="L59" s="34"/>
      <c r="M59" s="34"/>
      <c r="N59" s="314" t="s">
        <v>303</v>
      </c>
      <c r="O59" s="315"/>
      <c r="P59" s="8"/>
      <c r="Q59" s="8"/>
      <c r="R59" s="8"/>
      <c r="S59" s="8"/>
      <c r="T59" s="8"/>
      <c r="U59" s="8"/>
      <c r="V59" s="8"/>
      <c r="W59" s="8"/>
      <c r="X59" s="8"/>
      <c r="Y59" s="8"/>
      <c r="Z59" s="8"/>
      <c r="AA59" s="314"/>
      <c r="AB59" s="315"/>
    </row>
    <row r="60" spans="2:28" ht="14.65" customHeight="1" x14ac:dyDescent="0.15">
      <c r="B60" s="248"/>
      <c r="C60" s="18"/>
      <c r="D60" s="18" t="s">
        <v>11</v>
      </c>
      <c r="E60" s="18"/>
      <c r="F60" s="18"/>
      <c r="G60" s="18"/>
      <c r="H60" s="18"/>
      <c r="I60" s="8"/>
      <c r="J60" s="8"/>
      <c r="K60" s="8"/>
      <c r="L60" s="8"/>
      <c r="M60" s="8"/>
      <c r="N60" s="314" t="s">
        <v>303</v>
      </c>
      <c r="O60" s="315"/>
      <c r="P60" s="335"/>
      <c r="Q60" s="336"/>
      <c r="R60" s="336"/>
      <c r="S60" s="336"/>
      <c r="T60" s="336"/>
      <c r="U60" s="336"/>
      <c r="V60" s="336"/>
      <c r="W60" s="336"/>
      <c r="X60" s="336"/>
      <c r="Y60" s="336"/>
      <c r="Z60" s="337"/>
      <c r="AA60" s="316"/>
      <c r="AB60" s="317"/>
    </row>
    <row r="61" spans="2:28" ht="16.5" customHeight="1" thickBot="1" x14ac:dyDescent="0.2">
      <c r="B61" s="248"/>
      <c r="C61" s="18"/>
      <c r="D61" s="18" t="s">
        <v>392</v>
      </c>
      <c r="E61" s="18"/>
      <c r="F61" s="18"/>
      <c r="G61" s="18"/>
      <c r="H61" s="18"/>
      <c r="I61" s="8"/>
      <c r="J61" s="8"/>
      <c r="K61" s="8"/>
      <c r="L61" s="8"/>
      <c r="M61" s="8"/>
      <c r="N61" s="324">
        <v>-705174</v>
      </c>
      <c r="O61" s="325"/>
      <c r="P61" s="326" t="s">
        <v>394</v>
      </c>
      <c r="Q61" s="327"/>
      <c r="R61" s="327"/>
      <c r="S61" s="327"/>
      <c r="T61" s="327"/>
      <c r="U61" s="327"/>
      <c r="V61" s="327"/>
      <c r="W61" s="327"/>
      <c r="X61" s="327"/>
      <c r="Y61" s="327"/>
      <c r="Z61" s="328"/>
      <c r="AA61" s="318">
        <v>16247509986</v>
      </c>
      <c r="AB61" s="319"/>
    </row>
    <row r="62" spans="2:28" ht="14.65" customHeight="1" thickBot="1" x14ac:dyDescent="0.2">
      <c r="B62" s="329" t="s">
        <v>395</v>
      </c>
      <c r="C62" s="330"/>
      <c r="D62" s="330"/>
      <c r="E62" s="330"/>
      <c r="F62" s="330"/>
      <c r="G62" s="330"/>
      <c r="H62" s="330"/>
      <c r="I62" s="330"/>
      <c r="J62" s="330"/>
      <c r="K62" s="330"/>
      <c r="L62" s="330"/>
      <c r="M62" s="331"/>
      <c r="N62" s="320">
        <v>22318139543</v>
      </c>
      <c r="O62" s="321"/>
      <c r="P62" s="332" t="s">
        <v>396</v>
      </c>
      <c r="Q62" s="333"/>
      <c r="R62" s="333"/>
      <c r="S62" s="333"/>
      <c r="T62" s="333"/>
      <c r="U62" s="333"/>
      <c r="V62" s="333"/>
      <c r="W62" s="333"/>
      <c r="X62" s="333"/>
      <c r="Y62" s="333"/>
      <c r="Z62" s="334"/>
      <c r="AA62" s="320">
        <v>22318139543</v>
      </c>
      <c r="AB62" s="321"/>
    </row>
    <row r="63" spans="2:28" ht="9.75" customHeight="1" x14ac:dyDescent="0.15">
      <c r="B63" s="2"/>
      <c r="C63" s="2"/>
      <c r="D63" s="2"/>
      <c r="E63" s="2"/>
      <c r="F63" s="2"/>
      <c r="G63" s="2"/>
      <c r="H63" s="2"/>
      <c r="I63" s="2"/>
      <c r="J63" s="2"/>
      <c r="K63" s="2"/>
      <c r="L63" s="2"/>
      <c r="M63" s="2"/>
      <c r="N63" s="2"/>
      <c r="O63" s="2"/>
      <c r="AA63" s="14"/>
      <c r="AB63" s="14"/>
    </row>
    <row r="64" spans="2:28" ht="14.65" customHeight="1" x14ac:dyDescent="0.15">
      <c r="B64" s="5"/>
      <c r="C64" s="5"/>
      <c r="D64" s="5"/>
      <c r="E64" s="5"/>
      <c r="F64" s="5"/>
      <c r="G64" s="5"/>
      <c r="H64" s="5"/>
      <c r="I64" s="5"/>
      <c r="J64" s="5"/>
      <c r="K64" s="5"/>
      <c r="L64" s="5"/>
      <c r="M64" s="5"/>
      <c r="N64" s="5"/>
      <c r="O64" s="5"/>
      <c r="AA64" s="2"/>
      <c r="AB64" s="2"/>
    </row>
    <row r="65" spans="1:28" ht="5.45" customHeight="1" x14ac:dyDescent="0.15">
      <c r="AA65" s="5"/>
      <c r="AB65" s="5"/>
    </row>
    <row r="66" spans="1:28" ht="14.65" customHeight="1" x14ac:dyDescent="0.15">
      <c r="M66" s="206"/>
    </row>
    <row r="67" spans="1:28" ht="14.65" customHeight="1" x14ac:dyDescent="0.15">
      <c r="M67" s="214"/>
    </row>
    <row r="68" spans="1:28" ht="14.65" customHeight="1" x14ac:dyDescent="0.15"/>
    <row r="69" spans="1:28" ht="14.65" customHeight="1" x14ac:dyDescent="0.15"/>
    <row r="70" spans="1:28" ht="14.65" customHeight="1" x14ac:dyDescent="0.15"/>
    <row r="71" spans="1:28" ht="14.65" customHeight="1" x14ac:dyDescent="0.15"/>
    <row r="72" spans="1:28" ht="14.65" customHeight="1" x14ac:dyDescent="0.15"/>
    <row r="73" spans="1:28" ht="14.65" customHeight="1" x14ac:dyDescent="0.15"/>
    <row r="74" spans="1:28" ht="14.65" customHeight="1" x14ac:dyDescent="0.15"/>
    <row r="75" spans="1:28" ht="14.65" customHeight="1" x14ac:dyDescent="0.15"/>
    <row r="76" spans="1:28" ht="14.65" customHeight="1" x14ac:dyDescent="0.15"/>
    <row r="77" spans="1:28" ht="14.65" customHeight="1" x14ac:dyDescent="0.15">
      <c r="A77" s="2"/>
    </row>
    <row r="78" spans="1:28" ht="14.65" customHeight="1" x14ac:dyDescent="0.15">
      <c r="A78" s="5"/>
    </row>
    <row r="79" spans="1:28" ht="14.65" customHeight="1" x14ac:dyDescent="0.15">
      <c r="P79" s="2"/>
      <c r="Q79" s="2"/>
      <c r="R79" s="2"/>
      <c r="S79" s="2"/>
      <c r="T79" s="2"/>
      <c r="U79" s="2"/>
      <c r="V79" s="2"/>
      <c r="W79" s="2"/>
      <c r="X79" s="2"/>
      <c r="Y79" s="2"/>
      <c r="Z79" s="2"/>
    </row>
    <row r="80" spans="1:28" ht="14.65" customHeight="1" x14ac:dyDescent="0.15">
      <c r="P80" s="5"/>
      <c r="Q80" s="5"/>
      <c r="R80" s="5"/>
      <c r="S80" s="5"/>
      <c r="T80" s="5"/>
      <c r="U80" s="5"/>
      <c r="V80" s="5"/>
      <c r="W80" s="5"/>
      <c r="X80" s="5"/>
      <c r="Y80" s="5"/>
      <c r="Z80" s="5"/>
    </row>
    <row r="81" spans="1:28" ht="14.65" customHeight="1" x14ac:dyDescent="0.15"/>
    <row r="82" spans="1:28" ht="14.65" customHeight="1" x14ac:dyDescent="0.15"/>
    <row r="83" spans="1:28" s="2" customFormat="1" ht="14.65" customHeight="1" x14ac:dyDescent="0.1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row>
    <row r="84" spans="1:28" s="5" customFormat="1" ht="14.65" hidden="1" customHeight="1" x14ac:dyDescent="0.1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row>
    <row r="85" spans="1:28" ht="14.65" hidden="1" customHeight="1" x14ac:dyDescent="0.15"/>
    <row r="86" spans="1:28" ht="14.65" hidden="1" customHeight="1" x14ac:dyDescent="0.15"/>
    <row r="87" spans="1:28" ht="14.65" hidden="1" customHeight="1" x14ac:dyDescent="0.15"/>
    <row r="88" spans="1:28" ht="14.65" hidden="1" customHeight="1" x14ac:dyDescent="0.15"/>
    <row r="89" spans="1:28" ht="14.65" hidden="1" customHeight="1" x14ac:dyDescent="0.15"/>
    <row r="90" spans="1:28" ht="14.65" hidden="1" customHeight="1" x14ac:dyDescent="0.15"/>
    <row r="91" spans="1:28" ht="14.65" hidden="1" customHeight="1" x14ac:dyDescent="0.15"/>
    <row r="92" spans="1:28" ht="14.65" hidden="1" customHeight="1" x14ac:dyDescent="0.15"/>
    <row r="93" spans="1:28" ht="14.65" hidden="1" customHeight="1" x14ac:dyDescent="0.15"/>
    <row r="94" spans="1:28" ht="14.65" hidden="1" customHeight="1" x14ac:dyDescent="0.15"/>
    <row r="95" spans="1:28" ht="14.65" hidden="1" customHeight="1" x14ac:dyDescent="0.15"/>
    <row r="96" spans="1:28" ht="14.65" hidden="1" customHeight="1" x14ac:dyDescent="0.15"/>
    <row r="97" spans="2:28" ht="14.65" hidden="1" customHeight="1" x14ac:dyDescent="0.15"/>
    <row r="98" spans="2:28" ht="14.65" hidden="1" customHeight="1" x14ac:dyDescent="0.15"/>
    <row r="99" spans="2:28" ht="14.65" hidden="1" customHeight="1" x14ac:dyDescent="0.15"/>
    <row r="100" spans="2:28" ht="14.65" hidden="1" customHeight="1" x14ac:dyDescent="0.15"/>
    <row r="101" spans="2:28" ht="14.65" hidden="1" customHeight="1" x14ac:dyDescent="0.15"/>
    <row r="102" spans="2:28" ht="14.65" hidden="1" customHeight="1" x14ac:dyDescent="0.15"/>
    <row r="103" spans="2:28" ht="14.65" hidden="1" customHeight="1" x14ac:dyDescent="0.15"/>
    <row r="104" spans="2:28" ht="14.65" hidden="1" customHeight="1" x14ac:dyDescent="0.15"/>
    <row r="105" spans="2:28" ht="14.65" hidden="1" customHeight="1" x14ac:dyDescent="0.15">
      <c r="B105" s="2"/>
      <c r="C105" s="2"/>
      <c r="D105" s="2"/>
      <c r="E105" s="2"/>
      <c r="F105" s="2"/>
      <c r="G105" s="2"/>
      <c r="H105" s="2"/>
      <c r="I105" s="2"/>
      <c r="J105" s="2"/>
      <c r="K105" s="2"/>
      <c r="L105" s="2"/>
      <c r="M105" s="2"/>
      <c r="N105" s="2"/>
      <c r="O105" s="2"/>
    </row>
    <row r="106" spans="2:28" ht="14.65" hidden="1" customHeight="1" x14ac:dyDescent="0.15">
      <c r="B106" s="5"/>
      <c r="C106" s="5"/>
      <c r="D106" s="5"/>
      <c r="E106" s="5"/>
      <c r="F106" s="5"/>
      <c r="G106" s="5"/>
      <c r="H106" s="5"/>
      <c r="I106" s="5"/>
      <c r="J106" s="5"/>
      <c r="K106" s="5"/>
      <c r="L106" s="5"/>
      <c r="M106" s="5"/>
      <c r="N106" s="5"/>
      <c r="O106" s="5"/>
      <c r="AA106" s="2"/>
      <c r="AB106" s="2"/>
    </row>
    <row r="107" spans="2:28" ht="14.65" hidden="1" customHeight="1" x14ac:dyDescent="0.15">
      <c r="AA107" s="5"/>
      <c r="AB107" s="5"/>
    </row>
    <row r="108" spans="2:28" ht="14.65" hidden="1" customHeight="1" x14ac:dyDescent="0.15"/>
    <row r="109" spans="2:28" ht="14.65" hidden="1" customHeight="1" x14ac:dyDescent="0.15"/>
    <row r="110" spans="2:28" ht="14.65" hidden="1" customHeight="1" x14ac:dyDescent="0.15"/>
    <row r="111" spans="2:28" ht="14.65" hidden="1" customHeight="1" x14ac:dyDescent="0.15"/>
    <row r="112" spans="2:28" ht="14.65" hidden="1" customHeight="1" x14ac:dyDescent="0.15"/>
    <row r="113" spans="1:28" ht="14.65" hidden="1" customHeight="1" x14ac:dyDescent="0.15"/>
    <row r="114" spans="1:28" ht="14.65" hidden="1" customHeight="1" x14ac:dyDescent="0.15"/>
    <row r="115" spans="1:28" ht="14.65" hidden="1" customHeight="1" x14ac:dyDescent="0.15"/>
    <row r="116" spans="1:28" ht="14.65" hidden="1" customHeight="1" x14ac:dyDescent="0.15"/>
    <row r="117" spans="1:28" ht="14.65" hidden="1" customHeight="1" x14ac:dyDescent="0.15"/>
    <row r="118" spans="1:28" ht="14.65" hidden="1" customHeight="1" x14ac:dyDescent="0.15"/>
    <row r="119" spans="1:28" ht="14.65" hidden="1" customHeight="1" x14ac:dyDescent="0.15">
      <c r="A119" s="2"/>
    </row>
    <row r="120" spans="1:28" ht="14.65" hidden="1" customHeight="1" x14ac:dyDescent="0.15">
      <c r="A120" s="5"/>
    </row>
    <row r="121" spans="1:28" ht="14.65" hidden="1" customHeight="1" x14ac:dyDescent="0.15">
      <c r="P121" s="2"/>
      <c r="Q121" s="2"/>
      <c r="R121" s="2"/>
      <c r="S121" s="2"/>
      <c r="T121" s="2"/>
      <c r="U121" s="2"/>
      <c r="V121" s="2"/>
      <c r="W121" s="2"/>
      <c r="X121" s="2"/>
      <c r="Y121" s="2"/>
      <c r="Z121" s="2"/>
    </row>
    <row r="122" spans="1:28" ht="14.65" hidden="1" customHeight="1" x14ac:dyDescent="0.15">
      <c r="P122" s="5"/>
      <c r="Q122" s="5"/>
      <c r="R122" s="5"/>
      <c r="S122" s="5"/>
      <c r="T122" s="5"/>
      <c r="U122" s="5"/>
      <c r="V122" s="5"/>
      <c r="W122" s="5"/>
      <c r="X122" s="5"/>
      <c r="Y122" s="5"/>
      <c r="Z122" s="5"/>
    </row>
    <row r="123" spans="1:28" ht="14.65" hidden="1" customHeight="1" x14ac:dyDescent="0.15"/>
    <row r="124" spans="1:28" ht="14.65" hidden="1" customHeight="1" x14ac:dyDescent="0.15"/>
    <row r="125" spans="1:28" s="2" customFormat="1" ht="14.65" hidden="1" customHeight="1" x14ac:dyDescent="0.1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row>
    <row r="126" spans="1:28" s="5" customFormat="1" ht="14.65" hidden="1" customHeight="1" x14ac:dyDescent="0.1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row>
    <row r="127" spans="1:28" ht="14.65" hidden="1" customHeight="1" x14ac:dyDescent="0.15"/>
    <row r="128" spans="1:28" ht="14.65" hidden="1" customHeight="1" x14ac:dyDescent="0.15"/>
    <row r="129" ht="14.65" hidden="1" customHeight="1" x14ac:dyDescent="0.15"/>
    <row r="130" ht="14.65" hidden="1" customHeight="1" x14ac:dyDescent="0.15"/>
    <row r="131" ht="14.65" hidden="1" customHeight="1" x14ac:dyDescent="0.15"/>
    <row r="132" ht="14.65" hidden="1" customHeight="1" x14ac:dyDescent="0.15"/>
    <row r="133" ht="14.65" hidden="1" customHeight="1" x14ac:dyDescent="0.15"/>
    <row r="134" ht="14.65" hidden="1" customHeight="1" x14ac:dyDescent="0.15"/>
    <row r="135" ht="14.65" hidden="1" customHeight="1" x14ac:dyDescent="0.15"/>
    <row r="136" ht="14.65" hidden="1" customHeight="1" x14ac:dyDescent="0.15"/>
    <row r="137" ht="14.65" hidden="1" customHeight="1" x14ac:dyDescent="0.15"/>
    <row r="138" ht="14.65" hidden="1" customHeight="1" x14ac:dyDescent="0.15"/>
    <row r="139" ht="14.65" hidden="1" customHeight="1" x14ac:dyDescent="0.15"/>
    <row r="140" ht="14.65" hidden="1" customHeight="1" x14ac:dyDescent="0.15"/>
    <row r="141" ht="14.65" hidden="1" customHeight="1" x14ac:dyDescent="0.15"/>
    <row r="142" ht="14.65" hidden="1" customHeight="1" x14ac:dyDescent="0.15"/>
    <row r="143" ht="14.65" hidden="1" customHeight="1" x14ac:dyDescent="0.15"/>
    <row r="144" ht="14.65" hidden="1" customHeight="1" x14ac:dyDescent="0.15"/>
    <row r="145" spans="2:28" ht="14.65" hidden="1" customHeight="1" x14ac:dyDescent="0.15"/>
    <row r="146" spans="2:28" ht="14.65" hidden="1" customHeight="1" x14ac:dyDescent="0.15"/>
    <row r="147" spans="2:28" ht="14.65" hidden="1" customHeight="1" x14ac:dyDescent="0.15"/>
    <row r="148" spans="2:28" ht="14.65" hidden="1" customHeight="1" x14ac:dyDescent="0.15"/>
    <row r="149" spans="2:28" ht="14.65" hidden="1" customHeight="1" x14ac:dyDescent="0.15"/>
    <row r="150" spans="2:28" ht="14.65" hidden="1" customHeight="1" x14ac:dyDescent="0.15"/>
    <row r="151" spans="2:28" ht="14.65" hidden="1" customHeight="1" x14ac:dyDescent="0.15"/>
    <row r="152" spans="2:28" ht="14.65" hidden="1" customHeight="1" x14ac:dyDescent="0.15"/>
    <row r="153" spans="2:28" ht="14.65" hidden="1" customHeight="1" x14ac:dyDescent="0.15"/>
    <row r="154" spans="2:28" ht="14.65" hidden="1" customHeight="1" x14ac:dyDescent="0.15"/>
    <row r="155" spans="2:28" ht="14.65" hidden="1" customHeight="1" x14ac:dyDescent="0.15"/>
    <row r="156" spans="2:28" ht="14.65" hidden="1" customHeight="1" x14ac:dyDescent="0.15"/>
    <row r="157" spans="2:28" ht="14.65" hidden="1" customHeight="1" x14ac:dyDescent="0.15"/>
    <row r="158" spans="2:28" ht="14.65" hidden="1" customHeight="1" x14ac:dyDescent="0.15"/>
    <row r="159" spans="2:28" ht="14.65" hidden="1" customHeight="1" x14ac:dyDescent="0.15">
      <c r="B159" s="2"/>
      <c r="C159" s="2"/>
      <c r="D159" s="2"/>
      <c r="E159" s="2"/>
      <c r="F159" s="2"/>
      <c r="G159" s="2"/>
      <c r="H159" s="2"/>
      <c r="I159" s="2"/>
      <c r="J159" s="2"/>
      <c r="K159" s="2"/>
      <c r="L159" s="2"/>
      <c r="M159" s="2"/>
      <c r="N159" s="2"/>
      <c r="O159" s="2"/>
    </row>
    <row r="160" spans="2:28" ht="14.65" hidden="1" customHeight="1" x14ac:dyDescent="0.15">
      <c r="B160" s="5"/>
      <c r="C160" s="5"/>
      <c r="D160" s="5"/>
      <c r="E160" s="5"/>
      <c r="F160" s="5"/>
      <c r="G160" s="5"/>
      <c r="H160" s="5"/>
      <c r="I160" s="5"/>
      <c r="J160" s="5"/>
      <c r="K160" s="5"/>
      <c r="L160" s="5"/>
      <c r="M160" s="5"/>
      <c r="N160" s="5"/>
      <c r="O160" s="5"/>
      <c r="AA160" s="2"/>
      <c r="AB160" s="2"/>
    </row>
    <row r="161" spans="1:28" ht="14.65" hidden="1" customHeight="1" x14ac:dyDescent="0.15">
      <c r="AA161" s="5"/>
      <c r="AB161" s="5"/>
    </row>
    <row r="162" spans="1:28" ht="14.65" hidden="1" customHeight="1" x14ac:dyDescent="0.15"/>
    <row r="163" spans="1:28" ht="14.65" hidden="1" customHeight="1" x14ac:dyDescent="0.15"/>
    <row r="164" spans="1:28" ht="14.65" hidden="1" customHeight="1" x14ac:dyDescent="0.15"/>
    <row r="165" spans="1:28" ht="14.65" hidden="1" customHeight="1" x14ac:dyDescent="0.15"/>
    <row r="166" spans="1:28" ht="14.65" hidden="1" customHeight="1" x14ac:dyDescent="0.15"/>
    <row r="167" spans="1:28" ht="14.65" hidden="1" customHeight="1" x14ac:dyDescent="0.15"/>
    <row r="168" spans="1:28" ht="14.65" hidden="1" customHeight="1" x14ac:dyDescent="0.15"/>
    <row r="169" spans="1:28" ht="14.65" hidden="1" customHeight="1" x14ac:dyDescent="0.15"/>
    <row r="170" spans="1:28" ht="14.65" hidden="1" customHeight="1" x14ac:dyDescent="0.15"/>
    <row r="171" spans="1:28" ht="14.65" hidden="1" customHeight="1" x14ac:dyDescent="0.15"/>
    <row r="172" spans="1:28" ht="14.65" hidden="1" customHeight="1" x14ac:dyDescent="0.15"/>
    <row r="173" spans="1:28" ht="14.65" hidden="1" customHeight="1" x14ac:dyDescent="0.15">
      <c r="A173" s="2"/>
    </row>
    <row r="174" spans="1:28" ht="14.65" hidden="1" customHeight="1" x14ac:dyDescent="0.15">
      <c r="A174" s="5"/>
    </row>
    <row r="175" spans="1:28" ht="14.65" hidden="1" customHeight="1" x14ac:dyDescent="0.15">
      <c r="P175" s="2"/>
      <c r="Q175" s="2"/>
      <c r="R175" s="2"/>
      <c r="S175" s="2"/>
      <c r="T175" s="2"/>
      <c r="U175" s="2"/>
      <c r="V175" s="2"/>
      <c r="W175" s="2"/>
      <c r="X175" s="2"/>
      <c r="Y175" s="2"/>
      <c r="Z175" s="2"/>
    </row>
    <row r="176" spans="1:28" ht="14.65" hidden="1" customHeight="1" x14ac:dyDescent="0.15">
      <c r="P176" s="5"/>
      <c r="Q176" s="5"/>
      <c r="R176" s="5"/>
      <c r="S176" s="5"/>
      <c r="T176" s="5"/>
      <c r="U176" s="5"/>
      <c r="V176" s="5"/>
      <c r="W176" s="5"/>
      <c r="X176" s="5"/>
      <c r="Y176" s="5"/>
      <c r="Z176" s="5"/>
    </row>
    <row r="177" spans="1:28" ht="14.65" hidden="1" customHeight="1" x14ac:dyDescent="0.15"/>
    <row r="178" spans="1:28" ht="14.65" hidden="1" customHeight="1" x14ac:dyDescent="0.15"/>
    <row r="179" spans="1:28" s="2" customFormat="1" ht="14.65" hidden="1" customHeight="1" x14ac:dyDescent="0.1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row>
    <row r="180" spans="1:28" s="5" customFormat="1" ht="14.65" hidden="1" customHeight="1" x14ac:dyDescent="0.1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row>
    <row r="181" spans="1:28" ht="14.65" hidden="1" customHeight="1" x14ac:dyDescent="0.15"/>
    <row r="182" spans="1:28" ht="14.65" hidden="1" customHeight="1" x14ac:dyDescent="0.15"/>
    <row r="183" spans="1:28" ht="14.65" hidden="1" customHeight="1" x14ac:dyDescent="0.15"/>
    <row r="184" spans="1:28" ht="14.65" hidden="1" customHeight="1" x14ac:dyDescent="0.15"/>
    <row r="185" spans="1:28" ht="14.65" hidden="1" customHeight="1" x14ac:dyDescent="0.15"/>
    <row r="186" spans="1:28" ht="14.65" hidden="1" customHeight="1" x14ac:dyDescent="0.15"/>
    <row r="187" spans="1:28" ht="14.65" hidden="1" customHeight="1" x14ac:dyDescent="0.15"/>
    <row r="188" spans="1:28" ht="14.65" hidden="1" customHeight="1" x14ac:dyDescent="0.15"/>
    <row r="189" spans="1:28" ht="14.65" hidden="1" customHeight="1" x14ac:dyDescent="0.15"/>
    <row r="190" spans="1:28" ht="14.65" hidden="1" customHeight="1" x14ac:dyDescent="0.15"/>
    <row r="191" spans="1:28" ht="14.65" hidden="1" customHeight="1" x14ac:dyDescent="0.15"/>
    <row r="192" spans="1:28" ht="14.65" hidden="1" customHeight="1" x14ac:dyDescent="0.15"/>
    <row r="193" ht="14.65" hidden="1" customHeight="1" x14ac:dyDescent="0.15"/>
    <row r="194" ht="14.65" hidden="1" customHeight="1" x14ac:dyDescent="0.15"/>
    <row r="195" ht="14.65" hidden="1" customHeight="1" x14ac:dyDescent="0.15"/>
    <row r="196" ht="14.65" hidden="1" customHeight="1" x14ac:dyDescent="0.15"/>
    <row r="197" ht="14.65" hidden="1" customHeight="1" x14ac:dyDescent="0.15"/>
    <row r="198" ht="14.65" hidden="1" customHeight="1" x14ac:dyDescent="0.15"/>
    <row r="199" ht="14.65" hidden="1" customHeight="1" x14ac:dyDescent="0.15"/>
    <row r="200" ht="14.65" hidden="1" customHeight="1" x14ac:dyDescent="0.15"/>
    <row r="201" ht="14.65" hidden="1" customHeight="1" x14ac:dyDescent="0.15"/>
    <row r="202" ht="14.65" hidden="1" customHeight="1" x14ac:dyDescent="0.15"/>
    <row r="203" ht="14.65" hidden="1" customHeight="1" x14ac:dyDescent="0.15"/>
    <row r="204" ht="14.65" hidden="1" customHeight="1" x14ac:dyDescent="0.15"/>
    <row r="205" ht="14.65" hidden="1" customHeight="1" x14ac:dyDescent="0.15"/>
    <row r="206" ht="14.65" hidden="1" customHeight="1" x14ac:dyDescent="0.15"/>
    <row r="207" ht="14.65" hidden="1" customHeight="1" x14ac:dyDescent="0.15"/>
    <row r="208" ht="14.65" hidden="1" customHeight="1" x14ac:dyDescent="0.15"/>
    <row r="209" spans="2:28" ht="14.65" hidden="1" customHeight="1" x14ac:dyDescent="0.15"/>
    <row r="210" spans="2:28" ht="14.65" hidden="1" customHeight="1" x14ac:dyDescent="0.15"/>
    <row r="211" spans="2:28" ht="14.65" hidden="1" customHeight="1" x14ac:dyDescent="0.15"/>
    <row r="212" spans="2:28" ht="14.65" hidden="1" customHeight="1" x14ac:dyDescent="0.15"/>
    <row r="213" spans="2:28" ht="14.65" hidden="1" customHeight="1" x14ac:dyDescent="0.15"/>
    <row r="214" spans="2:28" ht="14.65" hidden="1" customHeight="1" x14ac:dyDescent="0.15"/>
    <row r="215" spans="2:28" ht="14.65" hidden="1" customHeight="1" x14ac:dyDescent="0.15"/>
    <row r="216" spans="2:28" ht="14.65" hidden="1" customHeight="1" x14ac:dyDescent="0.15"/>
    <row r="217" spans="2:28" ht="14.65" hidden="1" customHeight="1" x14ac:dyDescent="0.15"/>
    <row r="218" spans="2:28" ht="14.65" hidden="1" customHeight="1" x14ac:dyDescent="0.15"/>
    <row r="219" spans="2:28" ht="14.65" hidden="1" customHeight="1" x14ac:dyDescent="0.15">
      <c r="B219" s="14"/>
      <c r="C219" s="14"/>
      <c r="D219" s="14"/>
      <c r="E219" s="14"/>
      <c r="F219" s="14"/>
      <c r="G219" s="14"/>
      <c r="H219" s="14"/>
      <c r="I219" s="14"/>
      <c r="J219" s="14"/>
      <c r="K219" s="14"/>
      <c r="L219" s="14"/>
      <c r="M219" s="14"/>
      <c r="N219" s="14"/>
      <c r="O219" s="14"/>
    </row>
    <row r="220" spans="2:28" ht="14.65" hidden="1" customHeight="1" x14ac:dyDescent="0.15">
      <c r="AA220" s="14"/>
      <c r="AB220" s="14"/>
    </row>
    <row r="221" spans="2:28" ht="14.65" hidden="1" customHeight="1" x14ac:dyDescent="0.15">
      <c r="B221" s="2"/>
      <c r="C221" s="2"/>
      <c r="D221" s="2"/>
      <c r="E221" s="2"/>
      <c r="F221" s="2"/>
      <c r="G221" s="2"/>
      <c r="H221" s="2"/>
      <c r="I221" s="2"/>
      <c r="J221" s="2"/>
      <c r="K221" s="2"/>
      <c r="L221" s="2"/>
      <c r="M221" s="2"/>
      <c r="N221" s="2"/>
      <c r="O221" s="2"/>
    </row>
    <row r="222" spans="2:28" ht="14.65" hidden="1" customHeight="1" x14ac:dyDescent="0.15">
      <c r="B222" s="2"/>
      <c r="C222" s="2"/>
      <c r="D222" s="2"/>
      <c r="E222" s="2"/>
      <c r="F222" s="2"/>
      <c r="G222" s="2"/>
      <c r="H222" s="2"/>
      <c r="I222" s="2"/>
      <c r="J222" s="2"/>
      <c r="K222" s="2"/>
      <c r="L222" s="2"/>
      <c r="M222" s="2"/>
      <c r="N222" s="2"/>
      <c r="O222" s="2"/>
      <c r="AA222" s="2"/>
      <c r="AB222" s="2"/>
    </row>
    <row r="223" spans="2:28" ht="14.65" hidden="1" customHeight="1" x14ac:dyDescent="0.15">
      <c r="B223" s="2"/>
      <c r="C223" s="2"/>
      <c r="D223" s="2"/>
      <c r="E223" s="2"/>
      <c r="F223" s="2"/>
      <c r="G223" s="2"/>
      <c r="H223" s="2"/>
      <c r="I223" s="2"/>
      <c r="J223" s="2"/>
      <c r="K223" s="2"/>
      <c r="L223" s="2"/>
      <c r="M223" s="2"/>
      <c r="N223" s="2"/>
      <c r="O223" s="2"/>
      <c r="AA223" s="2"/>
      <c r="AB223" s="2"/>
    </row>
    <row r="224" spans="2:28" ht="14.65" hidden="1" customHeight="1" x14ac:dyDescent="0.15">
      <c r="B224" s="2"/>
      <c r="C224" s="2"/>
      <c r="D224" s="2"/>
      <c r="E224" s="2"/>
      <c r="F224" s="2"/>
      <c r="G224" s="2"/>
      <c r="H224" s="2"/>
      <c r="I224" s="2"/>
      <c r="J224" s="2"/>
      <c r="K224" s="2"/>
      <c r="L224" s="2"/>
      <c r="M224" s="2"/>
      <c r="N224" s="2"/>
      <c r="O224" s="2"/>
      <c r="AA224" s="2"/>
      <c r="AB224" s="2"/>
    </row>
    <row r="225" spans="1:28" ht="14.65" hidden="1" customHeight="1" x14ac:dyDescent="0.15">
      <c r="B225" s="2"/>
      <c r="C225" s="2"/>
      <c r="D225" s="2"/>
      <c r="E225" s="2"/>
      <c r="F225" s="2"/>
      <c r="G225" s="2"/>
      <c r="H225" s="2"/>
      <c r="I225" s="2"/>
      <c r="J225" s="2"/>
      <c r="K225" s="2"/>
      <c r="L225" s="2"/>
      <c r="M225" s="2"/>
      <c r="N225" s="2"/>
      <c r="O225" s="2"/>
      <c r="AA225" s="2"/>
      <c r="AB225" s="2"/>
    </row>
    <row r="226" spans="1:28" ht="14.65" hidden="1" customHeight="1" x14ac:dyDescent="0.15">
      <c r="B226" s="2"/>
      <c r="C226" s="2"/>
      <c r="D226" s="2"/>
      <c r="E226" s="2"/>
      <c r="F226" s="2"/>
      <c r="G226" s="2"/>
      <c r="H226" s="2"/>
      <c r="I226" s="2"/>
      <c r="J226" s="2"/>
      <c r="K226" s="2"/>
      <c r="L226" s="2"/>
      <c r="M226" s="2"/>
      <c r="N226" s="2"/>
      <c r="O226" s="2"/>
      <c r="AA226" s="2"/>
      <c r="AB226" s="2"/>
    </row>
    <row r="227" spans="1:28" ht="14.65" hidden="1" customHeight="1" x14ac:dyDescent="0.15">
      <c r="AA227" s="2"/>
      <c r="AB227" s="2"/>
    </row>
    <row r="228" spans="1:28" ht="14.65" hidden="1" customHeight="1" x14ac:dyDescent="0.15"/>
    <row r="229" spans="1:28" ht="14.65" hidden="1" customHeight="1" x14ac:dyDescent="0.15">
      <c r="B229" s="2"/>
      <c r="C229" s="2"/>
      <c r="D229" s="2"/>
      <c r="E229" s="2"/>
      <c r="F229" s="2"/>
      <c r="G229" s="2"/>
      <c r="H229" s="2"/>
      <c r="I229" s="2"/>
      <c r="J229" s="2"/>
      <c r="K229" s="2"/>
      <c r="L229" s="2"/>
      <c r="M229" s="2"/>
      <c r="N229" s="2"/>
      <c r="O229" s="2"/>
    </row>
    <row r="230" spans="1:28" ht="14.65" hidden="1" customHeight="1" x14ac:dyDescent="0.15">
      <c r="B230" s="2"/>
      <c r="C230" s="2"/>
      <c r="D230" s="2"/>
      <c r="E230" s="2"/>
      <c r="F230" s="2"/>
      <c r="G230" s="2"/>
      <c r="H230" s="2"/>
      <c r="I230" s="2"/>
      <c r="J230" s="2"/>
      <c r="K230" s="2"/>
      <c r="L230" s="2"/>
      <c r="M230" s="2"/>
      <c r="N230" s="2"/>
      <c r="O230" s="2"/>
      <c r="AA230" s="2"/>
      <c r="AB230" s="2"/>
    </row>
    <row r="231" spans="1:28" ht="14.65" hidden="1" customHeight="1" x14ac:dyDescent="0.15">
      <c r="B231" s="2"/>
      <c r="C231" s="2"/>
      <c r="D231" s="2"/>
      <c r="E231" s="2"/>
      <c r="F231" s="2"/>
      <c r="G231" s="2"/>
      <c r="H231" s="2"/>
      <c r="I231" s="2"/>
      <c r="J231" s="2"/>
      <c r="K231" s="2"/>
      <c r="L231" s="2"/>
      <c r="M231" s="2"/>
      <c r="N231" s="2"/>
      <c r="O231" s="2"/>
      <c r="AA231" s="2"/>
      <c r="AB231" s="2"/>
    </row>
    <row r="232" spans="1:28" ht="14.65" hidden="1" customHeight="1" x14ac:dyDescent="0.15">
      <c r="AA232" s="2"/>
      <c r="AB232" s="2"/>
    </row>
    <row r="233" spans="1:28" ht="14.65" hidden="1" customHeight="1" x14ac:dyDescent="0.15">
      <c r="A233" s="14"/>
    </row>
    <row r="234" spans="1:28" ht="14.65" hidden="1" customHeight="1" x14ac:dyDescent="0.15"/>
    <row r="235" spans="1:28" ht="14.65" hidden="1" customHeight="1" x14ac:dyDescent="0.15">
      <c r="A235" s="2"/>
      <c r="P235" s="14"/>
      <c r="Q235" s="14"/>
      <c r="R235" s="14"/>
      <c r="S235" s="14"/>
      <c r="T235" s="14"/>
      <c r="U235" s="14"/>
      <c r="V235" s="14"/>
      <c r="W235" s="14"/>
      <c r="X235" s="14"/>
      <c r="Y235" s="14"/>
      <c r="Z235" s="14"/>
    </row>
    <row r="236" spans="1:28" ht="14.65" hidden="1" customHeight="1" x14ac:dyDescent="0.15">
      <c r="A236" s="2"/>
    </row>
    <row r="237" spans="1:28" ht="14.65" hidden="1" customHeight="1" x14ac:dyDescent="0.15">
      <c r="A237" s="2"/>
      <c r="P237" s="2"/>
      <c r="Q237" s="2"/>
      <c r="R237" s="2"/>
      <c r="S237" s="2"/>
      <c r="T237" s="2"/>
      <c r="U237" s="2"/>
      <c r="V237" s="2"/>
      <c r="W237" s="2"/>
      <c r="X237" s="2"/>
      <c r="Y237" s="2"/>
      <c r="Z237" s="2"/>
    </row>
    <row r="238" spans="1:28" ht="14.65" hidden="1" customHeight="1" x14ac:dyDescent="0.15">
      <c r="A238" s="2"/>
      <c r="P238" s="2"/>
      <c r="Q238" s="2"/>
      <c r="R238" s="2"/>
      <c r="S238" s="2"/>
      <c r="T238" s="2"/>
      <c r="U238" s="2"/>
      <c r="V238" s="2"/>
      <c r="W238" s="2"/>
      <c r="X238" s="2"/>
      <c r="Y238" s="2"/>
      <c r="Z238" s="2"/>
    </row>
    <row r="239" spans="1:28" s="14" customFormat="1" ht="14.65" hidden="1" customHeight="1" x14ac:dyDescent="0.15">
      <c r="A239" s="2"/>
      <c r="B239" s="1"/>
      <c r="C239" s="1"/>
      <c r="D239" s="1"/>
      <c r="E239" s="1"/>
      <c r="F239" s="1"/>
      <c r="G239" s="1"/>
      <c r="H239" s="1"/>
      <c r="I239" s="1"/>
      <c r="J239" s="1"/>
      <c r="K239" s="1"/>
      <c r="L239" s="1"/>
      <c r="M239" s="1"/>
      <c r="N239" s="1"/>
      <c r="O239" s="1"/>
      <c r="P239" s="2"/>
      <c r="Q239" s="2"/>
      <c r="R239" s="2"/>
      <c r="S239" s="2"/>
      <c r="T239" s="2"/>
      <c r="U239" s="2"/>
      <c r="V239" s="2"/>
      <c r="W239" s="2"/>
      <c r="X239" s="2"/>
      <c r="Y239" s="2"/>
      <c r="Z239" s="2"/>
      <c r="AA239" s="1"/>
      <c r="AB239" s="1"/>
    </row>
    <row r="240" spans="1:28" ht="14.65" hidden="1" customHeight="1" x14ac:dyDescent="0.15">
      <c r="A240" s="2"/>
      <c r="P240" s="2"/>
      <c r="Q240" s="2"/>
      <c r="R240" s="2"/>
      <c r="S240" s="2"/>
      <c r="T240" s="2"/>
      <c r="U240" s="2"/>
      <c r="V240" s="2"/>
      <c r="W240" s="2"/>
      <c r="X240" s="2"/>
      <c r="Y240" s="2"/>
      <c r="Z240" s="2"/>
    </row>
    <row r="241" spans="1:28" s="2" customFormat="1" ht="14.65" hidden="1" customHeight="1" x14ac:dyDescent="0.15">
      <c r="A241" s="1"/>
      <c r="B241" s="1"/>
      <c r="C241" s="1"/>
      <c r="D241" s="1"/>
      <c r="E241" s="1"/>
      <c r="F241" s="1"/>
      <c r="G241" s="1"/>
      <c r="H241" s="1"/>
      <c r="I241" s="1"/>
      <c r="J241" s="1"/>
      <c r="K241" s="1"/>
      <c r="L241" s="1"/>
      <c r="M241" s="1"/>
      <c r="N241" s="1"/>
      <c r="O241" s="1"/>
      <c r="AA241" s="1"/>
      <c r="AB241" s="1"/>
    </row>
    <row r="242" spans="1:28" s="2" customFormat="1" ht="14.65" hidden="1" customHeight="1" x14ac:dyDescent="0.15">
      <c r="A242" s="1"/>
      <c r="B242" s="1"/>
      <c r="C242" s="1"/>
      <c r="D242" s="1"/>
      <c r="E242" s="1"/>
      <c r="F242" s="1"/>
      <c r="G242" s="1"/>
      <c r="H242" s="1"/>
      <c r="I242" s="1"/>
      <c r="J242" s="1"/>
      <c r="K242" s="1"/>
      <c r="L242" s="1"/>
      <c r="M242" s="1"/>
      <c r="N242" s="1"/>
      <c r="O242" s="1"/>
      <c r="AA242" s="1"/>
      <c r="AB242" s="1"/>
    </row>
    <row r="243" spans="1:28" s="2" customFormat="1" ht="14.65" hidden="1" customHeight="1" x14ac:dyDescent="0.15">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s="2" customFormat="1" ht="14.65" hidden="1" customHeight="1" x14ac:dyDescent="0.15">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s="2" customFormat="1" ht="14.65" hidden="1" customHeight="1" x14ac:dyDescent="0.15">
      <c r="B245" s="1"/>
      <c r="C245" s="1"/>
      <c r="D245" s="1"/>
      <c r="E245" s="1"/>
      <c r="F245" s="1"/>
      <c r="G245" s="1"/>
      <c r="H245" s="1"/>
      <c r="I245" s="1"/>
      <c r="J245" s="1"/>
      <c r="K245" s="1"/>
      <c r="L245" s="1"/>
      <c r="M245" s="1"/>
      <c r="N245" s="1"/>
      <c r="O245" s="1"/>
      <c r="AA245" s="1"/>
      <c r="AB245" s="1"/>
    </row>
    <row r="246" spans="1:28" s="2" customFormat="1" ht="14.65" hidden="1" customHeight="1" x14ac:dyDescent="0.15">
      <c r="A246" s="1"/>
      <c r="B246" s="1"/>
      <c r="C246" s="1"/>
      <c r="D246" s="1"/>
      <c r="E246" s="1"/>
      <c r="F246" s="1"/>
      <c r="G246" s="1"/>
      <c r="H246" s="1"/>
      <c r="I246" s="1"/>
      <c r="J246" s="1"/>
      <c r="K246" s="1"/>
      <c r="L246" s="1"/>
      <c r="M246" s="1"/>
      <c r="N246" s="1"/>
      <c r="O246" s="1"/>
      <c r="AA246" s="1"/>
      <c r="AB246" s="1"/>
    </row>
    <row r="247" spans="1:28" ht="14.65" hidden="1" customHeight="1" x14ac:dyDescent="0.15">
      <c r="P247" s="2"/>
      <c r="Q247" s="2"/>
      <c r="R247" s="2"/>
      <c r="S247" s="2"/>
      <c r="T247" s="2"/>
      <c r="U247" s="2"/>
      <c r="V247" s="2"/>
      <c r="W247" s="2"/>
      <c r="X247" s="2"/>
      <c r="Y247" s="2"/>
      <c r="Z247" s="2"/>
    </row>
    <row r="248" spans="1:28" ht="14.65" hidden="1" customHeight="1" x14ac:dyDescent="0.15"/>
    <row r="249" spans="1:28" s="2" customFormat="1" ht="14.65" hidden="1" customHeight="1" x14ac:dyDescent="0.1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s="2" customFormat="1" ht="14.65" hidden="1" customHeight="1" x14ac:dyDescent="0.1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s="2" customFormat="1" ht="14.65" hidden="1" customHeight="1" x14ac:dyDescent="0.1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4.65" hidden="1" customHeight="1" x14ac:dyDescent="0.15"/>
    <row r="253" spans="1:28" ht="14.65" hidden="1" customHeight="1" x14ac:dyDescent="0.15"/>
    <row r="254" spans="1:28" ht="14.65" hidden="1" customHeight="1" x14ac:dyDescent="0.15"/>
    <row r="255" spans="1:28" ht="14.65" hidden="1" customHeight="1" x14ac:dyDescent="0.15"/>
    <row r="256" spans="1:28" ht="14.65" hidden="1" customHeight="1" x14ac:dyDescent="0.15"/>
    <row r="257" ht="14.65" hidden="1" customHeight="1" x14ac:dyDescent="0.15"/>
    <row r="258" ht="14.65" hidden="1" customHeight="1" x14ac:dyDescent="0.15"/>
    <row r="259" ht="14.65" hidden="1" customHeight="1" x14ac:dyDescent="0.15"/>
    <row r="260" ht="14.65" hidden="1" customHeight="1" x14ac:dyDescent="0.15"/>
    <row r="261" ht="14.65" hidden="1" customHeight="1" x14ac:dyDescent="0.15"/>
    <row r="262" ht="14.65" hidden="1" customHeight="1" x14ac:dyDescent="0.15"/>
    <row r="263" ht="14.65" hidden="1" customHeight="1" x14ac:dyDescent="0.15"/>
    <row r="264" ht="14.65" hidden="1" customHeight="1" x14ac:dyDescent="0.15"/>
    <row r="265" ht="14.65" hidden="1" customHeight="1" x14ac:dyDescent="0.15"/>
    <row r="266" ht="14.65" hidden="1" customHeight="1" x14ac:dyDescent="0.15"/>
    <row r="267" ht="14.65" hidden="1" customHeight="1" x14ac:dyDescent="0.15"/>
    <row r="268" ht="14.65" hidden="1" customHeight="1" x14ac:dyDescent="0.15"/>
    <row r="269" ht="14.65" hidden="1" customHeight="1" x14ac:dyDescent="0.15"/>
    <row r="270" ht="14.65" hidden="1" customHeight="1" x14ac:dyDescent="0.15"/>
    <row r="271" ht="14.65" hidden="1" customHeight="1" x14ac:dyDescent="0.15"/>
    <row r="272" ht="14.65" hidden="1" customHeight="1" x14ac:dyDescent="0.15"/>
    <row r="273" ht="14.65" hidden="1" customHeight="1" x14ac:dyDescent="0.15"/>
    <row r="274" ht="14.65" hidden="1" customHeight="1" x14ac:dyDescent="0.15"/>
    <row r="275" ht="14.65" hidden="1" customHeight="1" x14ac:dyDescent="0.15"/>
    <row r="276" ht="14.65" hidden="1" customHeight="1" x14ac:dyDescent="0.15"/>
    <row r="277" ht="14.65" hidden="1" customHeight="1" x14ac:dyDescent="0.15"/>
    <row r="278" ht="14.65" hidden="1" customHeight="1" x14ac:dyDescent="0.15"/>
    <row r="279" ht="14.65" hidden="1" customHeight="1" x14ac:dyDescent="0.15"/>
    <row r="280" ht="14.65" hidden="1" customHeight="1" x14ac:dyDescent="0.15"/>
    <row r="281" ht="14.65" hidden="1" customHeight="1" x14ac:dyDescent="0.15"/>
    <row r="282" ht="14.65" hidden="1" customHeight="1" x14ac:dyDescent="0.15"/>
  </sheetData>
  <mergeCells count="121">
    <mergeCell ref="P61:Z61"/>
    <mergeCell ref="B62:M62"/>
    <mergeCell ref="P62:Z62"/>
    <mergeCell ref="P60:Z60"/>
    <mergeCell ref="P22:Z22"/>
    <mergeCell ref="B1:AB1"/>
    <mergeCell ref="B2:AB2"/>
    <mergeCell ref="B3:AB3"/>
    <mergeCell ref="B5:M5"/>
    <mergeCell ref="N5:O5"/>
    <mergeCell ref="P5:Z5"/>
    <mergeCell ref="AA5:AB5"/>
    <mergeCell ref="N6:O6"/>
    <mergeCell ref="N7:O7"/>
    <mergeCell ref="N8:O8"/>
    <mergeCell ref="N9:O9"/>
    <mergeCell ref="N10:O10"/>
    <mergeCell ref="N11:O11"/>
    <mergeCell ref="N12:O12"/>
    <mergeCell ref="N13:O13"/>
    <mergeCell ref="N14:O14"/>
    <mergeCell ref="N15:O15"/>
    <mergeCell ref="N16:O16"/>
    <mergeCell ref="N17:O17"/>
    <mergeCell ref="N18:O18"/>
    <mergeCell ref="N19:O19"/>
    <mergeCell ref="N20:O20"/>
    <mergeCell ref="N21:O21"/>
    <mergeCell ref="N22:O22"/>
    <mergeCell ref="N23:O23"/>
    <mergeCell ref="N24:O24"/>
    <mergeCell ref="N25:O25"/>
    <mergeCell ref="N26:O26"/>
    <mergeCell ref="N27:O27"/>
    <mergeCell ref="N28:O28"/>
    <mergeCell ref="N29:O29"/>
    <mergeCell ref="N30:O30"/>
    <mergeCell ref="N31:O31"/>
    <mergeCell ref="N32:O32"/>
    <mergeCell ref="N33:O33"/>
    <mergeCell ref="N34:O34"/>
    <mergeCell ref="N35:O35"/>
    <mergeCell ref="N36:O36"/>
    <mergeCell ref="N37:O37"/>
    <mergeCell ref="N38:O38"/>
    <mergeCell ref="N39:O39"/>
    <mergeCell ref="N40:O40"/>
    <mergeCell ref="N41:O41"/>
    <mergeCell ref="N42:O42"/>
    <mergeCell ref="N43:O43"/>
    <mergeCell ref="N44:O44"/>
    <mergeCell ref="N45:O45"/>
    <mergeCell ref="N46:O46"/>
    <mergeCell ref="N47:O47"/>
    <mergeCell ref="N48:O48"/>
    <mergeCell ref="N49:O49"/>
    <mergeCell ref="N50:O50"/>
    <mergeCell ref="N51:O51"/>
    <mergeCell ref="N52:O52"/>
    <mergeCell ref="N53:O53"/>
    <mergeCell ref="N54:O54"/>
    <mergeCell ref="N55:O55"/>
    <mergeCell ref="N56:O56"/>
    <mergeCell ref="N57:O57"/>
    <mergeCell ref="N58:O58"/>
    <mergeCell ref="N59:O59"/>
    <mergeCell ref="N60:O60"/>
    <mergeCell ref="N61:O61"/>
    <mergeCell ref="N62:O62"/>
    <mergeCell ref="AA6:AB6"/>
    <mergeCell ref="AA7:AB7"/>
    <mergeCell ref="AA8:AB8"/>
    <mergeCell ref="AA9:AB9"/>
    <mergeCell ref="AA10:AB10"/>
    <mergeCell ref="AA11:AB11"/>
    <mergeCell ref="AA12:AB12"/>
    <mergeCell ref="AA13:AB13"/>
    <mergeCell ref="AA14:AB14"/>
    <mergeCell ref="AA15:AB15"/>
    <mergeCell ref="AA16:AB16"/>
    <mergeCell ref="AA17:AB17"/>
    <mergeCell ref="AA18:AB18"/>
    <mergeCell ref="AA19:AB19"/>
    <mergeCell ref="AA20:AB20"/>
    <mergeCell ref="AA21:AB21"/>
    <mergeCell ref="AA22:AB22"/>
    <mergeCell ref="AA23:AB23"/>
    <mergeCell ref="AA24:AB24"/>
    <mergeCell ref="AA25:AB25"/>
    <mergeCell ref="AA26:AB26"/>
    <mergeCell ref="AA27:AB27"/>
    <mergeCell ref="AA28:AB28"/>
    <mergeCell ref="AA29:AB29"/>
    <mergeCell ref="AA30:AB30"/>
    <mergeCell ref="AA31:AB31"/>
    <mergeCell ref="AA32:AB32"/>
    <mergeCell ref="AA33:AB33"/>
    <mergeCell ref="AA34:AB34"/>
    <mergeCell ref="AA35:AB35"/>
    <mergeCell ref="AA36:AB36"/>
    <mergeCell ref="AA37:AB37"/>
    <mergeCell ref="AA38:AB38"/>
    <mergeCell ref="AA39:AB39"/>
    <mergeCell ref="AA40:AB40"/>
    <mergeCell ref="AA41:AB41"/>
    <mergeCell ref="AA56:AB56"/>
    <mergeCell ref="AA57:AB57"/>
    <mergeCell ref="AA58:AB58"/>
    <mergeCell ref="AA59:AB59"/>
    <mergeCell ref="AA60:AB60"/>
    <mergeCell ref="AA61:AB61"/>
    <mergeCell ref="AA62:AB62"/>
    <mergeCell ref="AA42:AB42"/>
    <mergeCell ref="AA46:AB46"/>
    <mergeCell ref="AA48:AB48"/>
    <mergeCell ref="AA49:AB49"/>
    <mergeCell ref="AA50:AB50"/>
    <mergeCell ref="AA51:AB51"/>
    <mergeCell ref="AA52:AB52"/>
    <mergeCell ref="AA54:AB54"/>
    <mergeCell ref="AA55:AB55"/>
  </mergeCells>
  <phoneticPr fontId="75"/>
  <printOptions horizontalCentered="1"/>
  <pageMargins left="0.59055118110236227" right="0.59055118110236227" top="0.47244094488188981" bottom="0.19685039370078741" header="0.35433070866141736" footer="0.31496062992125984"/>
  <pageSetup paperSize="9" scale="80" orientation="portrait" cellComments="asDisplayed"/>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000"/>
  </sheetPr>
  <dimension ref="A1:N293"/>
  <sheetViews>
    <sheetView workbookViewId="0">
      <selection sqref="A1:M1"/>
    </sheetView>
  </sheetViews>
  <sheetFormatPr defaultColWidth="9" defaultRowHeight="18" customHeight="1" x14ac:dyDescent="0.15"/>
  <cols>
    <col min="1" max="1" width="1.25" style="4" customWidth="1"/>
    <col min="2" max="10" width="2.125" style="4" customWidth="1"/>
    <col min="11" max="11" width="18.5" style="4" customWidth="1"/>
    <col min="12" max="13" width="9.125" style="4" customWidth="1"/>
    <col min="14" max="14" width="0.5" style="4" customWidth="1"/>
    <col min="15" max="16384" width="9" style="4"/>
  </cols>
  <sheetData>
    <row r="1" spans="1:14" ht="18" customHeight="1" x14ac:dyDescent="0.15">
      <c r="A1" s="350" t="s">
        <v>397</v>
      </c>
      <c r="B1" s="350"/>
      <c r="C1" s="350"/>
      <c r="D1" s="350"/>
      <c r="E1" s="350"/>
      <c r="F1" s="350"/>
      <c r="G1" s="350"/>
      <c r="H1" s="350"/>
      <c r="I1" s="350"/>
      <c r="J1" s="350"/>
      <c r="K1" s="350"/>
      <c r="L1" s="350"/>
      <c r="M1" s="350"/>
    </row>
    <row r="2" spans="1:14" ht="23.45" customHeight="1" x14ac:dyDescent="0.15">
      <c r="A2" s="351" t="s">
        <v>398</v>
      </c>
      <c r="B2" s="351"/>
      <c r="C2" s="351"/>
      <c r="D2" s="351"/>
      <c r="E2" s="351"/>
      <c r="F2" s="351"/>
      <c r="G2" s="351"/>
      <c r="H2" s="351"/>
      <c r="I2" s="351"/>
      <c r="J2" s="351"/>
      <c r="K2" s="351"/>
      <c r="L2" s="351"/>
      <c r="M2" s="351"/>
      <c r="N2" s="48"/>
    </row>
    <row r="3" spans="1:14" ht="14.1" customHeight="1" x14ac:dyDescent="0.15">
      <c r="A3" s="352" t="s">
        <v>519</v>
      </c>
      <c r="B3" s="353"/>
      <c r="C3" s="353"/>
      <c r="D3" s="353"/>
      <c r="E3" s="353"/>
      <c r="F3" s="353"/>
      <c r="G3" s="353"/>
      <c r="H3" s="353"/>
      <c r="I3" s="353"/>
      <c r="J3" s="353"/>
      <c r="K3" s="353"/>
      <c r="L3" s="353"/>
      <c r="M3" s="353"/>
      <c r="N3" s="48"/>
    </row>
    <row r="4" spans="1:14" ht="14.1" customHeight="1" x14ac:dyDescent="0.15">
      <c r="A4" s="353" t="s">
        <v>520</v>
      </c>
      <c r="B4" s="353"/>
      <c r="C4" s="353"/>
      <c r="D4" s="353"/>
      <c r="E4" s="353"/>
      <c r="F4" s="353"/>
      <c r="G4" s="353"/>
      <c r="H4" s="353"/>
      <c r="I4" s="353"/>
      <c r="J4" s="353"/>
      <c r="K4" s="353"/>
      <c r="L4" s="353"/>
      <c r="M4" s="353"/>
      <c r="N4" s="48"/>
    </row>
    <row r="5" spans="1:14" ht="15.95" customHeight="1" thickBot="1" x14ac:dyDescent="0.2">
      <c r="A5" s="219"/>
      <c r="B5" s="48"/>
      <c r="C5" s="48"/>
      <c r="D5" s="48"/>
      <c r="E5" s="48"/>
      <c r="F5" s="48"/>
      <c r="G5" s="48"/>
      <c r="H5" s="48"/>
      <c r="I5" s="48"/>
      <c r="J5" s="48"/>
      <c r="K5" s="136"/>
      <c r="L5" s="48"/>
      <c r="M5" s="136" t="s">
        <v>367</v>
      </c>
      <c r="N5" s="48"/>
    </row>
    <row r="6" spans="1:14" ht="15.95" customHeight="1" thickBot="1" x14ac:dyDescent="0.2">
      <c r="A6" s="354" t="s">
        <v>368</v>
      </c>
      <c r="B6" s="355"/>
      <c r="C6" s="355"/>
      <c r="D6" s="355"/>
      <c r="E6" s="355"/>
      <c r="F6" s="355"/>
      <c r="G6" s="355"/>
      <c r="H6" s="355"/>
      <c r="I6" s="355"/>
      <c r="J6" s="355"/>
      <c r="K6" s="355"/>
      <c r="L6" s="356" t="s">
        <v>222</v>
      </c>
      <c r="M6" s="357"/>
      <c r="N6" s="48"/>
    </row>
    <row r="7" spans="1:14" ht="15.95" customHeight="1" x14ac:dyDescent="0.15">
      <c r="A7" s="106"/>
      <c r="B7" s="21" t="s">
        <v>399</v>
      </c>
      <c r="C7" s="21"/>
      <c r="D7" s="6"/>
      <c r="E7" s="21"/>
      <c r="F7" s="21"/>
      <c r="G7" s="21"/>
      <c r="H7" s="21"/>
      <c r="L7" s="346">
        <v>7425013299</v>
      </c>
      <c r="M7" s="347"/>
    </row>
    <row r="8" spans="1:14" ht="15.95" customHeight="1" x14ac:dyDescent="0.15">
      <c r="A8" s="106"/>
      <c r="B8" s="21"/>
      <c r="C8" s="21" t="s">
        <v>400</v>
      </c>
      <c r="D8" s="21"/>
      <c r="E8" s="21"/>
      <c r="F8" s="21"/>
      <c r="G8" s="21"/>
      <c r="H8" s="21"/>
      <c r="L8" s="346">
        <v>3617260118</v>
      </c>
      <c r="M8" s="347"/>
    </row>
    <row r="9" spans="1:14" ht="15.95" customHeight="1" x14ac:dyDescent="0.15">
      <c r="A9" s="106"/>
      <c r="B9" s="21"/>
      <c r="C9" s="21"/>
      <c r="D9" s="21" t="s">
        <v>401</v>
      </c>
      <c r="E9" s="21"/>
      <c r="F9" s="21"/>
      <c r="G9" s="21"/>
      <c r="H9" s="21"/>
      <c r="L9" s="346">
        <v>1202903897</v>
      </c>
      <c r="M9" s="347"/>
    </row>
    <row r="10" spans="1:14" ht="15.95" customHeight="1" x14ac:dyDescent="0.15">
      <c r="A10" s="106"/>
      <c r="B10" s="21"/>
      <c r="C10" s="21"/>
      <c r="D10" s="21"/>
      <c r="E10" s="21" t="s">
        <v>32</v>
      </c>
      <c r="F10" s="21"/>
      <c r="G10" s="21"/>
      <c r="H10" s="21"/>
      <c r="L10" s="346">
        <v>898806173</v>
      </c>
      <c r="M10" s="347"/>
    </row>
    <row r="11" spans="1:14" ht="15.95" customHeight="1" x14ac:dyDescent="0.15">
      <c r="A11" s="106"/>
      <c r="B11" s="21"/>
      <c r="C11" s="21"/>
      <c r="D11" s="21"/>
      <c r="E11" s="21" t="s">
        <v>33</v>
      </c>
      <c r="F11" s="21"/>
      <c r="G11" s="21"/>
      <c r="H11" s="21"/>
      <c r="L11" s="346">
        <v>63059401</v>
      </c>
      <c r="M11" s="347"/>
    </row>
    <row r="12" spans="1:14" ht="15.95" customHeight="1" x14ac:dyDescent="0.15">
      <c r="A12" s="106"/>
      <c r="B12" s="21"/>
      <c r="C12" s="21"/>
      <c r="D12" s="21"/>
      <c r="E12" s="21" t="s">
        <v>34</v>
      </c>
      <c r="F12" s="21"/>
      <c r="G12" s="21"/>
      <c r="H12" s="21"/>
      <c r="L12" s="346">
        <v>27587000</v>
      </c>
      <c r="M12" s="347"/>
    </row>
    <row r="13" spans="1:14" ht="15.95" customHeight="1" x14ac:dyDescent="0.15">
      <c r="A13" s="106"/>
      <c r="B13" s="21"/>
      <c r="C13" s="21"/>
      <c r="D13" s="21"/>
      <c r="E13" s="21" t="s">
        <v>11</v>
      </c>
      <c r="F13" s="21"/>
      <c r="G13" s="21"/>
      <c r="H13" s="21"/>
      <c r="L13" s="346">
        <v>213451323</v>
      </c>
      <c r="M13" s="347"/>
    </row>
    <row r="14" spans="1:14" ht="15.95" customHeight="1" x14ac:dyDescent="0.15">
      <c r="A14" s="106"/>
      <c r="B14" s="21"/>
      <c r="C14" s="21"/>
      <c r="D14" s="21" t="s">
        <v>402</v>
      </c>
      <c r="E14" s="21"/>
      <c r="F14" s="21"/>
      <c r="G14" s="21"/>
      <c r="H14" s="21"/>
      <c r="L14" s="346">
        <v>2358680803</v>
      </c>
      <c r="M14" s="347"/>
    </row>
    <row r="15" spans="1:14" ht="15.95" customHeight="1" x14ac:dyDescent="0.15">
      <c r="A15" s="106"/>
      <c r="B15" s="21"/>
      <c r="C15" s="21"/>
      <c r="D15" s="21"/>
      <c r="E15" s="21" t="s">
        <v>35</v>
      </c>
      <c r="F15" s="21"/>
      <c r="G15" s="21"/>
      <c r="H15" s="21"/>
      <c r="L15" s="346">
        <v>1337878571</v>
      </c>
      <c r="M15" s="347"/>
    </row>
    <row r="16" spans="1:14" ht="15.95" customHeight="1" x14ac:dyDescent="0.15">
      <c r="A16" s="106"/>
      <c r="B16" s="21"/>
      <c r="C16" s="21"/>
      <c r="D16" s="21"/>
      <c r="E16" s="21" t="s">
        <v>36</v>
      </c>
      <c r="F16" s="21"/>
      <c r="G16" s="21"/>
      <c r="H16" s="21"/>
      <c r="L16" s="346">
        <v>83058851</v>
      </c>
      <c r="M16" s="347"/>
    </row>
    <row r="17" spans="1:13" ht="15.95" customHeight="1" x14ac:dyDescent="0.15">
      <c r="A17" s="106"/>
      <c r="B17" s="21"/>
      <c r="C17" s="21"/>
      <c r="D17" s="21"/>
      <c r="E17" s="21" t="s">
        <v>37</v>
      </c>
      <c r="F17" s="21"/>
      <c r="G17" s="21"/>
      <c r="H17" s="21"/>
      <c r="L17" s="346">
        <v>937743381</v>
      </c>
      <c r="M17" s="347"/>
    </row>
    <row r="18" spans="1:13" ht="15.95" customHeight="1" x14ac:dyDescent="0.15">
      <c r="A18" s="106"/>
      <c r="B18" s="21"/>
      <c r="C18" s="21"/>
      <c r="D18" s="21"/>
      <c r="E18" s="21" t="s">
        <v>11</v>
      </c>
      <c r="F18" s="21"/>
      <c r="G18" s="21"/>
      <c r="H18" s="21"/>
      <c r="L18" s="346" t="s">
        <v>303</v>
      </c>
      <c r="M18" s="347"/>
    </row>
    <row r="19" spans="1:13" ht="15.95" customHeight="1" x14ac:dyDescent="0.15">
      <c r="A19" s="106"/>
      <c r="B19" s="21"/>
      <c r="C19" s="21"/>
      <c r="D19" s="21" t="s">
        <v>453</v>
      </c>
      <c r="E19" s="21"/>
      <c r="F19" s="21"/>
      <c r="G19" s="21"/>
      <c r="H19" s="21"/>
      <c r="L19" s="346">
        <v>55675418</v>
      </c>
      <c r="M19" s="347"/>
    </row>
    <row r="20" spans="1:13" ht="15.95" customHeight="1" x14ac:dyDescent="0.15">
      <c r="A20" s="106"/>
      <c r="B20" s="21"/>
      <c r="C20" s="21"/>
      <c r="D20" s="6"/>
      <c r="E20" s="6" t="s">
        <v>38</v>
      </c>
      <c r="F20" s="6"/>
      <c r="G20" s="21"/>
      <c r="H20" s="21"/>
      <c r="L20" s="346">
        <v>21124334</v>
      </c>
      <c r="M20" s="347"/>
    </row>
    <row r="21" spans="1:13" ht="15.95" customHeight="1" x14ac:dyDescent="0.15">
      <c r="A21" s="106"/>
      <c r="B21" s="21"/>
      <c r="C21" s="21"/>
      <c r="D21" s="6"/>
      <c r="E21" s="21" t="s">
        <v>39</v>
      </c>
      <c r="F21" s="21"/>
      <c r="G21" s="21"/>
      <c r="H21" s="21"/>
      <c r="L21" s="346">
        <v>882037</v>
      </c>
      <c r="M21" s="347"/>
    </row>
    <row r="22" spans="1:13" ht="15.95" customHeight="1" x14ac:dyDescent="0.15">
      <c r="A22" s="106"/>
      <c r="B22" s="21"/>
      <c r="C22" s="21"/>
      <c r="D22" s="6"/>
      <c r="E22" s="21" t="s">
        <v>11</v>
      </c>
      <c r="F22" s="21"/>
      <c r="G22" s="21"/>
      <c r="H22" s="21"/>
      <c r="L22" s="346">
        <v>33669047</v>
      </c>
      <c r="M22" s="347"/>
    </row>
    <row r="23" spans="1:13" ht="15.95" customHeight="1" x14ac:dyDescent="0.15">
      <c r="A23" s="106"/>
      <c r="B23" s="21"/>
      <c r="C23" s="6" t="s">
        <v>403</v>
      </c>
      <c r="D23" s="6"/>
      <c r="E23" s="21"/>
      <c r="F23" s="21"/>
      <c r="G23" s="21"/>
      <c r="H23" s="21"/>
      <c r="L23" s="346">
        <v>3807753181</v>
      </c>
      <c r="M23" s="347"/>
    </row>
    <row r="24" spans="1:13" ht="15.95" customHeight="1" x14ac:dyDescent="0.15">
      <c r="A24" s="106"/>
      <c r="B24" s="21"/>
      <c r="C24" s="21"/>
      <c r="D24" s="21" t="s">
        <v>40</v>
      </c>
      <c r="E24" s="21"/>
      <c r="F24" s="21"/>
      <c r="G24" s="21"/>
      <c r="H24" s="21"/>
      <c r="L24" s="346">
        <v>2236618065</v>
      </c>
      <c r="M24" s="347"/>
    </row>
    <row r="25" spans="1:13" ht="15.95" customHeight="1" x14ac:dyDescent="0.15">
      <c r="A25" s="106"/>
      <c r="B25" s="21"/>
      <c r="C25" s="21"/>
      <c r="D25" s="21" t="s">
        <v>404</v>
      </c>
      <c r="E25" s="21"/>
      <c r="F25" s="21"/>
      <c r="G25" s="21"/>
      <c r="H25" s="21"/>
      <c r="L25" s="346">
        <v>815513910</v>
      </c>
      <c r="M25" s="347"/>
    </row>
    <row r="26" spans="1:13" ht="15.95" customHeight="1" x14ac:dyDescent="0.15">
      <c r="A26" s="106"/>
      <c r="B26" s="21"/>
      <c r="C26" s="21"/>
      <c r="D26" s="21" t="s">
        <v>113</v>
      </c>
      <c r="E26" s="21"/>
      <c r="F26" s="21"/>
      <c r="G26" s="21"/>
      <c r="H26" s="21"/>
      <c r="L26" s="346">
        <v>753869720</v>
      </c>
      <c r="M26" s="347"/>
    </row>
    <row r="27" spans="1:13" ht="15.95" customHeight="1" x14ac:dyDescent="0.15">
      <c r="A27" s="106"/>
      <c r="B27" s="21"/>
      <c r="C27" s="21"/>
      <c r="D27" s="21" t="s">
        <v>11</v>
      </c>
      <c r="E27" s="21"/>
      <c r="F27" s="21"/>
      <c r="G27" s="21"/>
      <c r="H27" s="21"/>
      <c r="L27" s="346">
        <v>1751486</v>
      </c>
      <c r="M27" s="347"/>
    </row>
    <row r="28" spans="1:13" ht="15.95" customHeight="1" x14ac:dyDescent="0.15">
      <c r="A28" s="106"/>
      <c r="B28" s="21" t="s">
        <v>405</v>
      </c>
      <c r="C28" s="21"/>
      <c r="D28" s="21"/>
      <c r="E28" s="21"/>
      <c r="F28" s="21"/>
      <c r="G28" s="21"/>
      <c r="H28" s="21"/>
      <c r="L28" s="346">
        <v>123362982</v>
      </c>
      <c r="M28" s="347"/>
    </row>
    <row r="29" spans="1:13" ht="15.95" customHeight="1" x14ac:dyDescent="0.15">
      <c r="A29" s="106"/>
      <c r="B29" s="21"/>
      <c r="C29" s="21" t="s">
        <v>41</v>
      </c>
      <c r="D29" s="21"/>
      <c r="E29" s="21"/>
      <c r="F29" s="21"/>
      <c r="G29" s="21"/>
      <c r="H29" s="21"/>
      <c r="I29" s="60"/>
      <c r="J29" s="60"/>
      <c r="K29" s="60"/>
      <c r="L29" s="346">
        <v>84633970</v>
      </c>
      <c r="M29" s="347"/>
    </row>
    <row r="30" spans="1:13" ht="15.95" customHeight="1" x14ac:dyDescent="0.15">
      <c r="A30" s="106"/>
      <c r="B30" s="21"/>
      <c r="C30" s="21" t="s">
        <v>11</v>
      </c>
      <c r="D30" s="21"/>
      <c r="E30" s="6"/>
      <c r="F30" s="21"/>
      <c r="G30" s="21"/>
      <c r="H30" s="21"/>
      <c r="I30" s="60"/>
      <c r="J30" s="60"/>
      <c r="K30" s="60"/>
      <c r="L30" s="346">
        <v>38729012</v>
      </c>
      <c r="M30" s="347"/>
    </row>
    <row r="31" spans="1:13" ht="15.95" customHeight="1" x14ac:dyDescent="0.15">
      <c r="A31" s="236" t="s">
        <v>406</v>
      </c>
      <c r="B31" s="57"/>
      <c r="C31" s="57"/>
      <c r="D31" s="57"/>
      <c r="E31" s="57"/>
      <c r="F31" s="57"/>
      <c r="G31" s="57"/>
      <c r="H31" s="57"/>
      <c r="I31" s="107"/>
      <c r="J31" s="107"/>
      <c r="K31" s="107"/>
      <c r="L31" s="346">
        <v>7301650317</v>
      </c>
      <c r="M31" s="347"/>
    </row>
    <row r="32" spans="1:13" ht="15.95" customHeight="1" x14ac:dyDescent="0.15">
      <c r="A32" s="106"/>
      <c r="B32" s="21" t="s">
        <v>407</v>
      </c>
      <c r="C32" s="21"/>
      <c r="D32" s="6"/>
      <c r="E32" s="21"/>
      <c r="F32" s="21"/>
      <c r="G32" s="21"/>
      <c r="H32" s="21"/>
      <c r="L32" s="346">
        <v>42833566</v>
      </c>
      <c r="M32" s="347"/>
    </row>
    <row r="33" spans="1:13" ht="15.95" customHeight="1" x14ac:dyDescent="0.15">
      <c r="A33" s="106"/>
      <c r="B33" s="21"/>
      <c r="C33" s="6" t="s">
        <v>42</v>
      </c>
      <c r="D33" s="6"/>
      <c r="E33" s="21"/>
      <c r="F33" s="21"/>
      <c r="G33" s="21"/>
      <c r="H33" s="21"/>
      <c r="L33" s="346">
        <v>19414</v>
      </c>
      <c r="M33" s="347"/>
    </row>
    <row r="34" spans="1:13" ht="15.95" customHeight="1" x14ac:dyDescent="0.15">
      <c r="A34" s="106"/>
      <c r="B34" s="21"/>
      <c r="C34" s="6" t="s">
        <v>43</v>
      </c>
      <c r="D34" s="6"/>
      <c r="E34" s="21"/>
      <c r="F34" s="21"/>
      <c r="G34" s="21"/>
      <c r="H34" s="21"/>
      <c r="L34" s="346">
        <v>41800000</v>
      </c>
      <c r="M34" s="347"/>
    </row>
    <row r="35" spans="1:13" ht="15.95" customHeight="1" x14ac:dyDescent="0.15">
      <c r="A35" s="106"/>
      <c r="B35" s="21"/>
      <c r="C35" s="6" t="s">
        <v>44</v>
      </c>
      <c r="D35" s="6"/>
      <c r="E35" s="21"/>
      <c r="F35" s="6"/>
      <c r="G35" s="21"/>
      <c r="H35" s="21"/>
      <c r="L35" s="346" t="s">
        <v>303</v>
      </c>
      <c r="M35" s="347"/>
    </row>
    <row r="36" spans="1:13" ht="15.95" customHeight="1" x14ac:dyDescent="0.15">
      <c r="A36" s="106"/>
      <c r="B36" s="21"/>
      <c r="C36" s="21" t="s">
        <v>45</v>
      </c>
      <c r="D36" s="21"/>
      <c r="E36" s="21"/>
      <c r="F36" s="21"/>
      <c r="G36" s="21"/>
      <c r="H36" s="21"/>
      <c r="L36" s="346" t="s">
        <v>303</v>
      </c>
      <c r="M36" s="347"/>
    </row>
    <row r="37" spans="1:13" ht="15.95" customHeight="1" x14ac:dyDescent="0.15">
      <c r="A37" s="106"/>
      <c r="B37" s="21"/>
      <c r="C37" s="21" t="s">
        <v>11</v>
      </c>
      <c r="D37" s="21"/>
      <c r="E37" s="21"/>
      <c r="F37" s="21"/>
      <c r="G37" s="21"/>
      <c r="H37" s="21"/>
      <c r="L37" s="346">
        <v>1014152</v>
      </c>
      <c r="M37" s="347"/>
    </row>
    <row r="38" spans="1:13" ht="15.95" customHeight="1" x14ac:dyDescent="0.15">
      <c r="A38" s="106"/>
      <c r="B38" s="21" t="s">
        <v>408</v>
      </c>
      <c r="C38" s="21"/>
      <c r="D38" s="21"/>
      <c r="E38" s="21"/>
      <c r="F38" s="21"/>
      <c r="G38" s="21"/>
      <c r="H38" s="21"/>
      <c r="I38" s="60"/>
      <c r="J38" s="60"/>
      <c r="K38" s="60"/>
      <c r="L38" s="346">
        <v>84147</v>
      </c>
      <c r="M38" s="347"/>
    </row>
    <row r="39" spans="1:13" ht="15.95" customHeight="1" x14ac:dyDescent="0.15">
      <c r="A39" s="106"/>
      <c r="B39" s="21"/>
      <c r="C39" s="21" t="s">
        <v>46</v>
      </c>
      <c r="D39" s="21"/>
      <c r="E39" s="21"/>
      <c r="F39" s="21"/>
      <c r="G39" s="21"/>
      <c r="H39" s="21"/>
      <c r="I39" s="60"/>
      <c r="J39" s="60"/>
      <c r="K39" s="60"/>
      <c r="L39" s="346">
        <v>84147</v>
      </c>
      <c r="M39" s="347"/>
    </row>
    <row r="40" spans="1:13" ht="15.95" customHeight="1" thickBot="1" x14ac:dyDescent="0.2">
      <c r="A40" s="106"/>
      <c r="B40" s="21"/>
      <c r="C40" s="21" t="s">
        <v>11</v>
      </c>
      <c r="D40" s="21"/>
      <c r="E40" s="21"/>
      <c r="F40" s="21"/>
      <c r="G40" s="21"/>
      <c r="H40" s="21"/>
      <c r="I40" s="60"/>
      <c r="J40" s="60"/>
      <c r="K40" s="60"/>
      <c r="L40" s="346" t="s">
        <v>303</v>
      </c>
      <c r="M40" s="347"/>
    </row>
    <row r="41" spans="1:13" ht="15.95" customHeight="1" thickBot="1" x14ac:dyDescent="0.2">
      <c r="A41" s="243" t="s">
        <v>239</v>
      </c>
      <c r="B41" s="66"/>
      <c r="C41" s="66"/>
      <c r="D41" s="66"/>
      <c r="E41" s="66"/>
      <c r="F41" s="66"/>
      <c r="G41" s="66"/>
      <c r="H41" s="66"/>
      <c r="I41" s="120"/>
      <c r="J41" s="120"/>
      <c r="K41" s="120"/>
      <c r="L41" s="348">
        <v>7344399736</v>
      </c>
      <c r="M41" s="349"/>
    </row>
    <row r="42" spans="1:13" ht="3.75" customHeight="1" x14ac:dyDescent="0.15">
      <c r="A42" s="118"/>
      <c r="B42" s="118"/>
      <c r="C42" s="118"/>
      <c r="D42" s="92"/>
      <c r="E42" s="92"/>
      <c r="F42" s="92"/>
      <c r="G42" s="92"/>
      <c r="H42" s="92"/>
      <c r="I42" s="113"/>
      <c r="J42" s="113"/>
      <c r="K42" s="113"/>
    </row>
    <row r="43" spans="1:13" ht="15.6" customHeight="1" x14ac:dyDescent="0.15">
      <c r="A43" s="90"/>
      <c r="B43" s="90"/>
      <c r="C43" s="75"/>
      <c r="D43" s="75"/>
      <c r="E43" s="75"/>
      <c r="F43" s="75"/>
      <c r="G43" s="75"/>
      <c r="H43" s="75"/>
      <c r="I43" s="60"/>
      <c r="J43" s="60"/>
      <c r="K43" s="60"/>
    </row>
    <row r="44" spans="1:13" ht="15.6" customHeight="1" x14ac:dyDescent="0.15">
      <c r="A44" s="90"/>
      <c r="B44" s="90"/>
      <c r="C44" s="90"/>
      <c r="D44" s="75"/>
      <c r="E44" s="75"/>
      <c r="F44" s="75"/>
      <c r="G44" s="75"/>
      <c r="H44" s="75"/>
      <c r="I44" s="60"/>
      <c r="J44" s="60"/>
      <c r="K44" s="60"/>
    </row>
    <row r="45" spans="1:13" ht="15.6" customHeight="1" x14ac:dyDescent="0.15"/>
    <row r="46" spans="1:13" ht="3.75" customHeight="1" x14ac:dyDescent="0.15"/>
    <row r="47" spans="1:13" ht="15.6" customHeight="1" x14ac:dyDescent="0.15"/>
    <row r="48" spans="1:13" ht="15.6" customHeight="1" x14ac:dyDescent="0.15"/>
    <row r="49" spans="1:14" ht="15.6" customHeight="1" x14ac:dyDescent="0.15"/>
    <row r="50" spans="1:14" ht="15.6" customHeight="1" x14ac:dyDescent="0.15"/>
    <row r="51" spans="1:14" ht="15.6" customHeight="1" x14ac:dyDescent="0.15"/>
    <row r="52" spans="1:14" ht="15.6" customHeight="1" x14ac:dyDescent="0.15">
      <c r="A52" s="7"/>
      <c r="B52" s="7"/>
      <c r="C52" s="7"/>
      <c r="D52" s="7"/>
      <c r="E52" s="7"/>
      <c r="F52" s="7"/>
      <c r="G52" s="7"/>
      <c r="H52" s="7"/>
      <c r="I52" s="7"/>
      <c r="J52" s="7"/>
      <c r="K52" s="7"/>
    </row>
    <row r="53" spans="1:14" ht="15.6" customHeight="1" x14ac:dyDescent="0.15"/>
    <row r="54" spans="1:14" ht="15.6" customHeight="1" x14ac:dyDescent="0.15"/>
    <row r="55" spans="1:14" ht="5.45" customHeight="1" x14ac:dyDescent="0.15"/>
    <row r="56" spans="1:14" ht="15.6" customHeight="1" x14ac:dyDescent="0.15"/>
    <row r="57" spans="1:14" ht="15.6" customHeight="1" x14ac:dyDescent="0.15"/>
    <row r="58" spans="1:14" ht="15.6" customHeight="1" x14ac:dyDescent="0.15"/>
    <row r="59" spans="1:14" ht="15.6" customHeight="1" x14ac:dyDescent="0.15"/>
    <row r="60" spans="1:14" ht="15.6" customHeight="1" x14ac:dyDescent="0.15"/>
    <row r="61" spans="1:14" ht="15.6" customHeight="1" x14ac:dyDescent="0.15"/>
    <row r="62" spans="1:14" ht="15.6" customHeight="1" x14ac:dyDescent="0.15"/>
    <row r="63" spans="1:14" s="7" customFormat="1" ht="13.15" customHeight="1" x14ac:dyDescent="0.15">
      <c r="A63" s="4"/>
      <c r="B63" s="4"/>
      <c r="C63" s="4"/>
      <c r="D63" s="4"/>
      <c r="E63" s="4"/>
      <c r="F63" s="4"/>
      <c r="G63" s="4"/>
      <c r="H63" s="4"/>
      <c r="I63" s="4"/>
      <c r="J63" s="4"/>
      <c r="K63" s="4"/>
      <c r="L63" s="4"/>
      <c r="M63" s="4"/>
      <c r="N63" s="4"/>
    </row>
    <row r="64" spans="1:14" ht="18" customHeight="1" x14ac:dyDescent="0.15">
      <c r="L64" s="7"/>
      <c r="M64" s="7"/>
      <c r="N64" s="7"/>
    </row>
    <row r="65" ht="27.2" customHeight="1" x14ac:dyDescent="0.15"/>
    <row r="86" spans="1:11" ht="18" customHeight="1" x14ac:dyDescent="0.15">
      <c r="A86" s="6"/>
      <c r="B86" s="6"/>
      <c r="C86" s="6"/>
      <c r="D86" s="6"/>
      <c r="E86" s="6"/>
      <c r="F86" s="6"/>
      <c r="G86" s="6"/>
      <c r="H86" s="6"/>
      <c r="I86" s="6"/>
      <c r="J86" s="6"/>
      <c r="K86" s="6"/>
    </row>
    <row r="87" spans="1:11" ht="18" customHeight="1" x14ac:dyDescent="0.15">
      <c r="A87" s="7"/>
      <c r="B87" s="7"/>
      <c r="C87" s="7"/>
      <c r="D87" s="7"/>
      <c r="E87" s="7"/>
      <c r="F87" s="7"/>
      <c r="G87" s="7"/>
      <c r="H87" s="7"/>
      <c r="I87" s="7"/>
      <c r="J87" s="7"/>
      <c r="K87" s="7"/>
    </row>
    <row r="97" spans="1:14" s="6" customFormat="1" ht="18" customHeight="1" x14ac:dyDescent="0.15">
      <c r="A97" s="4"/>
      <c r="B97" s="4"/>
      <c r="C97" s="4"/>
      <c r="D97" s="4"/>
      <c r="E97" s="4"/>
      <c r="F97" s="4"/>
      <c r="G97" s="4"/>
      <c r="H97" s="4"/>
      <c r="I97" s="4"/>
      <c r="J97" s="4"/>
      <c r="K97" s="4"/>
      <c r="L97" s="4"/>
      <c r="M97" s="4"/>
      <c r="N97" s="4"/>
    </row>
    <row r="98" spans="1:14" s="7" customFormat="1" ht="13.15" customHeight="1" x14ac:dyDescent="0.15">
      <c r="A98" s="4"/>
      <c r="B98" s="4"/>
      <c r="C98" s="4"/>
      <c r="D98" s="4"/>
      <c r="E98" s="4"/>
      <c r="F98" s="4"/>
      <c r="G98" s="4"/>
      <c r="H98" s="4"/>
      <c r="I98" s="4"/>
      <c r="J98" s="4"/>
      <c r="K98" s="4"/>
      <c r="L98" s="6"/>
      <c r="M98" s="6"/>
      <c r="N98" s="6"/>
    </row>
    <row r="99" spans="1:14" ht="18" customHeight="1" x14ac:dyDescent="0.15">
      <c r="L99" s="7"/>
      <c r="M99" s="7"/>
      <c r="N99" s="7"/>
    </row>
    <row r="100" spans="1:14" ht="27.2" customHeight="1" x14ac:dyDescent="0.15"/>
    <row r="128" spans="1:11" ht="18" customHeight="1" x14ac:dyDescent="0.15">
      <c r="A128" s="6"/>
      <c r="B128" s="6"/>
      <c r="C128" s="6"/>
      <c r="D128" s="6"/>
      <c r="E128" s="6"/>
      <c r="F128" s="6"/>
      <c r="G128" s="6"/>
      <c r="H128" s="6"/>
      <c r="I128" s="6"/>
      <c r="J128" s="6"/>
      <c r="K128" s="6"/>
    </row>
    <row r="129" spans="1:14" ht="18" customHeight="1" x14ac:dyDescent="0.15">
      <c r="A129" s="7"/>
      <c r="B129" s="7"/>
      <c r="C129" s="7"/>
      <c r="D129" s="7"/>
      <c r="E129" s="7"/>
      <c r="F129" s="7"/>
      <c r="G129" s="7"/>
      <c r="H129" s="7"/>
      <c r="I129" s="7"/>
      <c r="J129" s="7"/>
      <c r="K129" s="7"/>
    </row>
    <row r="139" spans="1:14" s="6" customFormat="1" ht="18" customHeight="1" x14ac:dyDescent="0.15">
      <c r="A139" s="4"/>
      <c r="B139" s="4"/>
      <c r="C139" s="4"/>
      <c r="D139" s="4"/>
      <c r="E139" s="4"/>
      <c r="F139" s="4"/>
      <c r="G139" s="4"/>
      <c r="H139" s="4"/>
      <c r="I139" s="4"/>
      <c r="J139" s="4"/>
      <c r="K139" s="4"/>
      <c r="L139" s="4"/>
      <c r="M139" s="4"/>
      <c r="N139" s="4"/>
    </row>
    <row r="140" spans="1:14" s="7" customFormat="1" ht="13.15" customHeight="1" x14ac:dyDescent="0.15">
      <c r="A140" s="4"/>
      <c r="B140" s="4"/>
      <c r="C140" s="4"/>
      <c r="D140" s="4"/>
      <c r="E140" s="4"/>
      <c r="F140" s="4"/>
      <c r="G140" s="4"/>
      <c r="H140" s="4"/>
      <c r="I140" s="4"/>
      <c r="J140" s="4"/>
      <c r="K140" s="4"/>
      <c r="L140" s="6"/>
      <c r="M140" s="6"/>
      <c r="N140" s="6"/>
    </row>
    <row r="141" spans="1:14" ht="18" customHeight="1" x14ac:dyDescent="0.15">
      <c r="L141" s="7"/>
      <c r="M141" s="7"/>
      <c r="N141" s="7"/>
    </row>
    <row r="142" spans="1:14" ht="27.2" customHeight="1" x14ac:dyDescent="0.15"/>
    <row r="143" spans="1:14" ht="14.45" customHeight="1" x14ac:dyDescent="0.15"/>
    <row r="144" spans="1:14" ht="14.45" customHeight="1" x14ac:dyDescent="0.15"/>
    <row r="145" ht="14.45" customHeight="1" x14ac:dyDescent="0.15"/>
    <row r="146" ht="14.45" customHeight="1" x14ac:dyDescent="0.15"/>
    <row r="147" ht="14.45" customHeight="1" x14ac:dyDescent="0.15"/>
    <row r="148" ht="14.45" customHeight="1" x14ac:dyDescent="0.15"/>
    <row r="149" ht="14.45" customHeight="1" x14ac:dyDescent="0.15"/>
    <row r="150" ht="14.45" customHeight="1" x14ac:dyDescent="0.15"/>
    <row r="151" ht="14.45" customHeight="1" x14ac:dyDescent="0.15"/>
    <row r="152" ht="14.45" customHeight="1" x14ac:dyDescent="0.15"/>
    <row r="153" ht="14.45" customHeight="1" x14ac:dyDescent="0.15"/>
    <row r="154" ht="14.45" customHeight="1" x14ac:dyDescent="0.15"/>
    <row r="155" ht="14.45" customHeight="1" x14ac:dyDescent="0.15"/>
    <row r="156" ht="14.45" customHeight="1" x14ac:dyDescent="0.15"/>
    <row r="157" ht="14.45" customHeight="1" x14ac:dyDescent="0.15"/>
    <row r="158" ht="14.45" customHeight="1" x14ac:dyDescent="0.15"/>
    <row r="159" ht="14.45" customHeight="1" x14ac:dyDescent="0.15"/>
    <row r="160" ht="14.45" customHeight="1" x14ac:dyDescent="0.15"/>
    <row r="161" ht="14.45" customHeight="1" x14ac:dyDescent="0.15"/>
    <row r="162" ht="14.45" customHeight="1" x14ac:dyDescent="0.15"/>
    <row r="163" ht="14.45" customHeight="1" x14ac:dyDescent="0.15"/>
    <row r="164" ht="14.45" customHeight="1" x14ac:dyDescent="0.15"/>
    <row r="165" ht="14.45" customHeight="1" x14ac:dyDescent="0.15"/>
    <row r="166" ht="14.45" customHeight="1" x14ac:dyDescent="0.15"/>
    <row r="167" ht="14.45" customHeight="1" x14ac:dyDescent="0.15"/>
    <row r="168" ht="14.45" customHeight="1" x14ac:dyDescent="0.15"/>
    <row r="169" ht="14.45" customHeight="1" x14ac:dyDescent="0.15"/>
    <row r="170" ht="14.45" customHeight="1" x14ac:dyDescent="0.15"/>
    <row r="171" ht="14.45" customHeight="1" x14ac:dyDescent="0.15"/>
    <row r="172" ht="14.45" customHeight="1" x14ac:dyDescent="0.15"/>
    <row r="173" ht="14.45" customHeight="1" x14ac:dyDescent="0.15"/>
    <row r="174" ht="14.45" customHeight="1" x14ac:dyDescent="0.15"/>
    <row r="175" ht="14.45" customHeight="1" x14ac:dyDescent="0.15"/>
    <row r="176" ht="14.45" customHeight="1" x14ac:dyDescent="0.15"/>
    <row r="177" spans="1:11" ht="14.45" customHeight="1" x14ac:dyDescent="0.15"/>
    <row r="178" spans="1:11" ht="14.45" customHeight="1" x14ac:dyDescent="0.15"/>
    <row r="179" spans="1:11" ht="14.45" customHeight="1" x14ac:dyDescent="0.15"/>
    <row r="180" spans="1:11" ht="14.45" customHeight="1" x14ac:dyDescent="0.15"/>
    <row r="181" spans="1:11" ht="14.45" customHeight="1" x14ac:dyDescent="0.15"/>
    <row r="182" spans="1:11" ht="14.45" customHeight="1" x14ac:dyDescent="0.15">
      <c r="A182" s="6"/>
      <c r="B182" s="6"/>
      <c r="C182" s="6"/>
      <c r="D182" s="6"/>
      <c r="E182" s="6"/>
      <c r="F182" s="6"/>
      <c r="G182" s="6"/>
      <c r="H182" s="6"/>
      <c r="I182" s="6"/>
      <c r="J182" s="6"/>
      <c r="K182" s="6"/>
    </row>
    <row r="183" spans="1:11" ht="14.45" customHeight="1" x14ac:dyDescent="0.15">
      <c r="A183" s="7"/>
      <c r="B183" s="7"/>
      <c r="C183" s="7"/>
      <c r="D183" s="7"/>
      <c r="E183" s="7"/>
      <c r="F183" s="7"/>
      <c r="G183" s="7"/>
      <c r="H183" s="7"/>
      <c r="I183" s="7"/>
      <c r="J183" s="7"/>
      <c r="K183" s="7"/>
    </row>
    <row r="184" spans="1:11" ht="14.45" customHeight="1" x14ac:dyDescent="0.15"/>
    <row r="185" spans="1:11" ht="14.45" customHeight="1" x14ac:dyDescent="0.15"/>
    <row r="186" spans="1:11" ht="14.45" customHeight="1" x14ac:dyDescent="0.15"/>
    <row r="187" spans="1:11" ht="14.45" customHeight="1" x14ac:dyDescent="0.15"/>
    <row r="188" spans="1:11" ht="14.45" customHeight="1" x14ac:dyDescent="0.15"/>
    <row r="189" spans="1:11" ht="14.45" customHeight="1" x14ac:dyDescent="0.15"/>
    <row r="190" spans="1:11" ht="14.45" customHeight="1" x14ac:dyDescent="0.15"/>
    <row r="191" spans="1:11" ht="14.45" customHeight="1" x14ac:dyDescent="0.15"/>
    <row r="192" spans="1:11" ht="14.45" customHeight="1" x14ac:dyDescent="0.15"/>
    <row r="193" spans="1:14" s="6" customFormat="1" ht="14.45" customHeight="1" x14ac:dyDescent="0.15">
      <c r="A193" s="4"/>
      <c r="B193" s="4"/>
      <c r="C193" s="4"/>
      <c r="D193" s="4"/>
      <c r="E193" s="4"/>
      <c r="F193" s="4"/>
      <c r="G193" s="4"/>
      <c r="H193" s="4"/>
      <c r="I193" s="4"/>
      <c r="J193" s="4"/>
      <c r="K193" s="4"/>
      <c r="L193" s="4"/>
      <c r="M193" s="4"/>
      <c r="N193" s="4"/>
    </row>
    <row r="194" spans="1:14" s="7" customFormat="1" ht="13.15" customHeight="1" x14ac:dyDescent="0.15">
      <c r="A194" s="4"/>
      <c r="B194" s="4"/>
      <c r="C194" s="4"/>
      <c r="D194" s="4"/>
      <c r="E194" s="4"/>
      <c r="F194" s="4"/>
      <c r="G194" s="4"/>
      <c r="H194" s="4"/>
      <c r="I194" s="4"/>
      <c r="J194" s="4"/>
      <c r="K194" s="4"/>
      <c r="L194" s="6"/>
      <c r="M194" s="6"/>
      <c r="N194" s="6"/>
    </row>
    <row r="195" spans="1:14" ht="18" customHeight="1" x14ac:dyDescent="0.15">
      <c r="L195" s="7"/>
      <c r="M195" s="7"/>
      <c r="N195" s="7"/>
    </row>
    <row r="196" spans="1:14" ht="27.2" customHeight="1" x14ac:dyDescent="0.15"/>
    <row r="197" spans="1:14" ht="13.5" customHeight="1" x14ac:dyDescent="0.15"/>
    <row r="198" spans="1:14" ht="13.5" customHeight="1" x14ac:dyDescent="0.15"/>
    <row r="199" spans="1:14" ht="13.5" customHeight="1" x14ac:dyDescent="0.15"/>
    <row r="200" spans="1:14" ht="13.5" customHeight="1" x14ac:dyDescent="0.15"/>
    <row r="201" spans="1:14" ht="13.5" customHeight="1" x14ac:dyDescent="0.15"/>
    <row r="202" spans="1:14" ht="13.5" customHeight="1" x14ac:dyDescent="0.15"/>
    <row r="203" spans="1:14" ht="13.5" customHeight="1" x14ac:dyDescent="0.15"/>
    <row r="204" spans="1:14" ht="13.5" customHeight="1" x14ac:dyDescent="0.15"/>
    <row r="205" spans="1:14" ht="13.5" customHeight="1" x14ac:dyDescent="0.15"/>
    <row r="206" spans="1:14" ht="13.5" customHeight="1" x14ac:dyDescent="0.15"/>
    <row r="207" spans="1:14" ht="13.5" customHeight="1" x14ac:dyDescent="0.15"/>
    <row r="208" spans="1:14" ht="13.5" customHeight="1" x14ac:dyDescent="0.15"/>
    <row r="209" ht="13.5" customHeight="1" x14ac:dyDescent="0.15"/>
    <row r="210" ht="13.5" customHeight="1" x14ac:dyDescent="0.15"/>
    <row r="211" ht="13.5" customHeight="1" x14ac:dyDescent="0.15"/>
    <row r="212" ht="13.5" customHeight="1" x14ac:dyDescent="0.15"/>
    <row r="213" ht="13.5" customHeight="1" x14ac:dyDescent="0.15"/>
    <row r="214" ht="13.5" customHeight="1" x14ac:dyDescent="0.15"/>
    <row r="215" ht="13.5" customHeight="1" x14ac:dyDescent="0.15"/>
    <row r="216" ht="13.5" customHeight="1" x14ac:dyDescent="0.15"/>
    <row r="217" ht="13.5" customHeight="1" x14ac:dyDescent="0.15"/>
    <row r="218" ht="13.5" customHeight="1" x14ac:dyDescent="0.15"/>
    <row r="219" ht="13.5" customHeight="1" x14ac:dyDescent="0.15"/>
    <row r="220" ht="13.5" customHeight="1" x14ac:dyDescent="0.15"/>
    <row r="221" ht="13.5" customHeight="1" x14ac:dyDescent="0.15"/>
    <row r="222" ht="13.5" customHeight="1" x14ac:dyDescent="0.15"/>
    <row r="223" ht="13.5" customHeight="1" x14ac:dyDescent="0.15"/>
    <row r="224" ht="13.5" customHeight="1" x14ac:dyDescent="0.15"/>
    <row r="225" ht="13.5" customHeight="1" x14ac:dyDescent="0.15"/>
    <row r="226" ht="13.5" customHeight="1" x14ac:dyDescent="0.15"/>
    <row r="227" ht="13.5" customHeight="1" x14ac:dyDescent="0.15"/>
    <row r="228" ht="13.5" customHeight="1" x14ac:dyDescent="0.15"/>
    <row r="229" ht="13.5" customHeight="1" x14ac:dyDescent="0.15"/>
    <row r="230" ht="13.5" customHeight="1" x14ac:dyDescent="0.15"/>
    <row r="231" ht="13.5" customHeight="1" x14ac:dyDescent="0.15"/>
    <row r="232" ht="13.5" customHeight="1" x14ac:dyDescent="0.15"/>
    <row r="233" ht="13.5" customHeight="1" x14ac:dyDescent="0.15"/>
    <row r="234" ht="13.5" customHeight="1" x14ac:dyDescent="0.15"/>
    <row r="235" ht="13.5" customHeight="1" x14ac:dyDescent="0.15"/>
    <row r="236" ht="13.5" customHeight="1" x14ac:dyDescent="0.15"/>
    <row r="237" ht="13.5" customHeight="1" x14ac:dyDescent="0.15"/>
    <row r="238" ht="13.5" customHeight="1" x14ac:dyDescent="0.15"/>
    <row r="239" ht="13.5" customHeight="1" x14ac:dyDescent="0.15"/>
    <row r="240" ht="13.5" customHeight="1" x14ac:dyDescent="0.15"/>
    <row r="241" spans="1:14" ht="13.5" customHeight="1" x14ac:dyDescent="0.15"/>
    <row r="242" spans="1:14" ht="13.5" customHeight="1" x14ac:dyDescent="0.15">
      <c r="A242" s="37"/>
      <c r="B242" s="37"/>
      <c r="C242" s="37"/>
      <c r="D242" s="37"/>
      <c r="E242" s="37"/>
      <c r="F242" s="37"/>
      <c r="G242" s="37"/>
      <c r="H242" s="37"/>
      <c r="I242" s="37"/>
      <c r="J242" s="37"/>
      <c r="K242" s="37"/>
    </row>
    <row r="243" spans="1:14" ht="13.5" customHeight="1" x14ac:dyDescent="0.15"/>
    <row r="244" spans="1:14" ht="13.5" customHeight="1" x14ac:dyDescent="0.15">
      <c r="A244" s="51"/>
      <c r="B244" s="51"/>
      <c r="C244" s="51"/>
      <c r="D244" s="51"/>
      <c r="E244" s="51"/>
      <c r="F244" s="51"/>
      <c r="G244" s="51"/>
      <c r="H244" s="51"/>
      <c r="I244" s="51"/>
      <c r="J244" s="51"/>
      <c r="K244" s="6"/>
    </row>
    <row r="245" spans="1:14" ht="13.5" customHeight="1" x14ac:dyDescent="0.15">
      <c r="A245" s="51"/>
      <c r="B245" s="51"/>
      <c r="C245" s="51"/>
      <c r="D245" s="51"/>
      <c r="E245" s="51"/>
      <c r="F245" s="51"/>
      <c r="G245" s="51"/>
      <c r="H245" s="51"/>
      <c r="I245" s="51"/>
      <c r="J245" s="51"/>
      <c r="K245" s="6"/>
    </row>
    <row r="246" spans="1:14" ht="13.5" customHeight="1" x14ac:dyDescent="0.15">
      <c r="A246" s="51"/>
      <c r="B246" s="51"/>
      <c r="C246" s="51"/>
      <c r="D246" s="51"/>
      <c r="E246" s="51"/>
      <c r="F246" s="51"/>
      <c r="G246" s="51"/>
      <c r="H246" s="51"/>
      <c r="I246" s="51"/>
      <c r="J246" s="51"/>
      <c r="K246" s="6"/>
    </row>
    <row r="247" spans="1:14" ht="13.5" customHeight="1" x14ac:dyDescent="0.15">
      <c r="A247" s="51"/>
      <c r="B247" s="51"/>
      <c r="C247" s="51"/>
      <c r="D247" s="51"/>
      <c r="E247" s="51"/>
      <c r="F247" s="51"/>
      <c r="G247" s="51"/>
      <c r="H247" s="51"/>
      <c r="I247" s="51"/>
      <c r="J247" s="51"/>
      <c r="K247" s="6"/>
    </row>
    <row r="248" spans="1:14" ht="13.5" customHeight="1" x14ac:dyDescent="0.15">
      <c r="A248" s="51"/>
      <c r="B248" s="51"/>
      <c r="C248" s="51"/>
      <c r="D248" s="51"/>
      <c r="E248" s="51"/>
      <c r="F248" s="51"/>
      <c r="G248" s="51"/>
      <c r="H248" s="51"/>
      <c r="I248" s="51"/>
      <c r="J248" s="51"/>
      <c r="K248" s="6"/>
    </row>
    <row r="249" spans="1:14" ht="13.5" customHeight="1" x14ac:dyDescent="0.15">
      <c r="A249" s="51"/>
      <c r="B249" s="51"/>
      <c r="C249" s="51"/>
      <c r="D249" s="51"/>
      <c r="E249" s="51"/>
      <c r="F249" s="51"/>
      <c r="G249" s="51"/>
      <c r="H249" s="51"/>
      <c r="I249" s="51"/>
      <c r="J249" s="51"/>
      <c r="K249" s="6"/>
    </row>
    <row r="250" spans="1:14" ht="13.5" customHeight="1" x14ac:dyDescent="0.15">
      <c r="A250" s="51"/>
      <c r="B250" s="51"/>
      <c r="C250" s="51"/>
      <c r="D250" s="51"/>
      <c r="E250" s="51"/>
      <c r="F250" s="51"/>
      <c r="G250" s="51"/>
      <c r="H250" s="51"/>
      <c r="I250" s="51"/>
      <c r="J250" s="51"/>
    </row>
    <row r="251" spans="1:14" ht="13.5" customHeight="1" x14ac:dyDescent="0.15">
      <c r="A251" s="51"/>
      <c r="B251" s="51"/>
      <c r="C251" s="51"/>
      <c r="D251" s="51"/>
      <c r="E251" s="51"/>
      <c r="F251" s="51"/>
      <c r="G251" s="51"/>
      <c r="H251" s="51"/>
      <c r="I251" s="51"/>
      <c r="J251" s="51"/>
    </row>
    <row r="252" spans="1:14" ht="13.5" customHeight="1" x14ac:dyDescent="0.15">
      <c r="A252" s="51"/>
      <c r="B252" s="51"/>
      <c r="C252" s="51"/>
      <c r="D252" s="51"/>
      <c r="E252" s="51"/>
      <c r="F252" s="51"/>
      <c r="G252" s="51"/>
      <c r="H252" s="51"/>
      <c r="I252" s="51"/>
      <c r="J252" s="51"/>
      <c r="K252" s="6"/>
    </row>
    <row r="253" spans="1:14" s="37" customFormat="1" ht="13.5" customHeight="1" x14ac:dyDescent="0.15">
      <c r="A253" s="51"/>
      <c r="B253" s="51"/>
      <c r="C253" s="51"/>
      <c r="D253" s="51"/>
      <c r="E253" s="51"/>
      <c r="F253" s="51"/>
      <c r="G253" s="51"/>
      <c r="H253" s="51"/>
      <c r="I253" s="51"/>
      <c r="J253" s="51"/>
      <c r="K253" s="6"/>
      <c r="L253" s="4"/>
      <c r="M253" s="4"/>
      <c r="N253" s="4"/>
    </row>
    <row r="254" spans="1:14" ht="15" customHeight="1" x14ac:dyDescent="0.15">
      <c r="A254" s="6"/>
      <c r="B254" s="6"/>
      <c r="C254" s="6"/>
      <c r="D254" s="6"/>
      <c r="E254" s="6"/>
      <c r="F254" s="6"/>
      <c r="G254" s="6"/>
      <c r="H254" s="6"/>
      <c r="I254" s="6"/>
      <c r="J254" s="6"/>
      <c r="K254" s="6"/>
      <c r="L254" s="37"/>
      <c r="M254" s="37"/>
      <c r="N254" s="37"/>
    </row>
    <row r="255" spans="1:14" s="6" customFormat="1" ht="18" customHeight="1" x14ac:dyDescent="0.15">
      <c r="A255" s="4"/>
      <c r="B255" s="4"/>
      <c r="C255" s="4"/>
      <c r="D255" s="4"/>
      <c r="E255" s="4"/>
      <c r="F255" s="4"/>
      <c r="G255" s="4"/>
      <c r="H255" s="4"/>
      <c r="I255" s="4"/>
      <c r="J255" s="4"/>
      <c r="K255" s="4"/>
      <c r="L255" s="4"/>
      <c r="M255" s="4"/>
      <c r="N255" s="4"/>
    </row>
    <row r="256" spans="1:14" s="6" customFormat="1" ht="18" customHeight="1" x14ac:dyDescent="0.15">
      <c r="A256" s="4"/>
      <c r="B256" s="4"/>
      <c r="C256" s="4"/>
      <c r="D256" s="4"/>
      <c r="E256" s="4"/>
      <c r="F256" s="4"/>
      <c r="G256" s="4"/>
      <c r="H256" s="4"/>
      <c r="I256" s="4"/>
      <c r="J256" s="4"/>
      <c r="K256" s="4"/>
    </row>
    <row r="257" spans="1:14" s="6" customFormat="1" ht="18" customHeight="1" x14ac:dyDescent="0.15">
      <c r="A257" s="4"/>
      <c r="B257" s="4"/>
      <c r="C257" s="4"/>
      <c r="D257" s="4"/>
      <c r="E257" s="4"/>
      <c r="F257" s="4"/>
      <c r="G257" s="4"/>
      <c r="H257" s="4"/>
      <c r="I257" s="4"/>
      <c r="J257" s="4"/>
      <c r="K257" s="4"/>
    </row>
    <row r="258" spans="1:14" s="6" customFormat="1" ht="18" customHeight="1" x14ac:dyDescent="0.15">
      <c r="A258" s="4"/>
      <c r="B258" s="4"/>
      <c r="C258" s="4"/>
      <c r="D258" s="4"/>
      <c r="E258" s="4"/>
      <c r="F258" s="4"/>
      <c r="G258" s="4"/>
      <c r="H258" s="4"/>
      <c r="I258" s="4"/>
      <c r="J258" s="4"/>
      <c r="K258" s="4"/>
    </row>
    <row r="259" spans="1:14" s="6" customFormat="1" ht="18" customHeight="1" x14ac:dyDescent="0.15">
      <c r="A259" s="4"/>
      <c r="B259" s="4"/>
      <c r="C259" s="4"/>
      <c r="D259" s="4"/>
      <c r="E259" s="4"/>
      <c r="F259" s="4"/>
      <c r="G259" s="4"/>
      <c r="H259" s="4"/>
      <c r="I259" s="4"/>
      <c r="J259" s="4"/>
      <c r="K259" s="4"/>
    </row>
    <row r="260" spans="1:14" s="6" customFormat="1" ht="18" customHeight="1" x14ac:dyDescent="0.15">
      <c r="A260" s="4"/>
      <c r="B260" s="4"/>
      <c r="C260" s="4"/>
      <c r="D260" s="4"/>
      <c r="E260" s="4"/>
      <c r="F260" s="4"/>
      <c r="G260" s="4"/>
      <c r="H260" s="4"/>
      <c r="I260" s="4"/>
      <c r="J260" s="4"/>
      <c r="K260" s="4"/>
    </row>
    <row r="261" spans="1:14" ht="18" customHeight="1" x14ac:dyDescent="0.15">
      <c r="L261" s="6"/>
      <c r="M261" s="6"/>
      <c r="N261" s="6"/>
    </row>
    <row r="263" spans="1:14" s="6" customFormat="1" ht="18" customHeight="1" x14ac:dyDescent="0.15">
      <c r="A263" s="4"/>
      <c r="B263" s="4"/>
      <c r="C263" s="4"/>
      <c r="D263" s="4"/>
      <c r="E263" s="4"/>
      <c r="F263" s="4"/>
      <c r="G263" s="4"/>
      <c r="H263" s="4"/>
      <c r="I263" s="4"/>
      <c r="J263" s="4"/>
      <c r="K263" s="4"/>
      <c r="L263" s="4"/>
      <c r="M263" s="4"/>
      <c r="N263" s="4"/>
    </row>
    <row r="264" spans="1:14" s="6" customFormat="1" ht="18" customHeight="1" x14ac:dyDescent="0.15">
      <c r="A264" s="4"/>
      <c r="B264" s="4"/>
      <c r="C264" s="4"/>
      <c r="D264" s="4"/>
      <c r="E264" s="4"/>
      <c r="F264" s="4"/>
      <c r="G264" s="4"/>
      <c r="H264" s="4"/>
      <c r="I264" s="4"/>
      <c r="J264" s="4"/>
      <c r="K264" s="4"/>
    </row>
    <row r="265" spans="1:14" s="6" customFormat="1" ht="18" customHeight="1" x14ac:dyDescent="0.15">
      <c r="A265" s="4"/>
      <c r="B265" s="4"/>
      <c r="C265" s="4"/>
      <c r="D265" s="4"/>
      <c r="E265" s="4"/>
      <c r="F265" s="4"/>
      <c r="G265" s="4"/>
      <c r="H265" s="4"/>
      <c r="I265" s="4"/>
      <c r="J265" s="4"/>
      <c r="K265" s="4"/>
    </row>
    <row r="266" spans="1:14" ht="18" customHeight="1" x14ac:dyDescent="0.15">
      <c r="L266" s="6"/>
      <c r="M266" s="6"/>
      <c r="N266" s="6"/>
    </row>
    <row r="267" spans="1:14" ht="15" customHeight="1" x14ac:dyDescent="0.15"/>
    <row r="268" spans="1:14" ht="15" customHeight="1" x14ac:dyDescent="0.15"/>
    <row r="269" spans="1:14" ht="15" customHeight="1" x14ac:dyDescent="0.15"/>
    <row r="270" spans="1:14" ht="15" customHeight="1" x14ac:dyDescent="0.15"/>
    <row r="271" spans="1:14" ht="15" customHeight="1" x14ac:dyDescent="0.15"/>
    <row r="272" spans="1:14" ht="15" customHeight="1" x14ac:dyDescent="0.15"/>
    <row r="273" ht="15" customHeight="1" x14ac:dyDescent="0.15"/>
    <row r="274" ht="15" customHeight="1" x14ac:dyDescent="0.15"/>
    <row r="275" ht="15" customHeight="1" x14ac:dyDescent="0.15"/>
    <row r="276" ht="15" customHeight="1" x14ac:dyDescent="0.15"/>
    <row r="277" ht="15" customHeight="1" x14ac:dyDescent="0.15"/>
    <row r="278" ht="15" customHeight="1" x14ac:dyDescent="0.15"/>
    <row r="279" ht="15" customHeight="1" x14ac:dyDescent="0.15"/>
    <row r="280" ht="15" customHeight="1" x14ac:dyDescent="0.15"/>
    <row r="281" ht="15" customHeight="1" x14ac:dyDescent="0.15"/>
    <row r="282" ht="15" customHeight="1" x14ac:dyDescent="0.15"/>
    <row r="283" ht="15" customHeight="1" x14ac:dyDescent="0.15"/>
    <row r="284" ht="15" customHeight="1" x14ac:dyDescent="0.15"/>
    <row r="285" ht="15" customHeight="1" x14ac:dyDescent="0.15"/>
    <row r="286" ht="15" customHeight="1" x14ac:dyDescent="0.15"/>
    <row r="287" ht="15" customHeight="1" x14ac:dyDescent="0.15"/>
    <row r="288" ht="15" customHeight="1" x14ac:dyDescent="0.15"/>
    <row r="289" ht="15" customHeight="1" x14ac:dyDescent="0.15"/>
    <row r="290" ht="15" customHeight="1" x14ac:dyDescent="0.15"/>
    <row r="291" ht="15" customHeight="1" x14ac:dyDescent="0.15"/>
    <row r="292" ht="15" customHeight="1" x14ac:dyDescent="0.15"/>
    <row r="293" ht="15" customHeight="1" x14ac:dyDescent="0.15"/>
  </sheetData>
  <mergeCells count="41">
    <mergeCell ref="A1:M1"/>
    <mergeCell ref="A2:M2"/>
    <mergeCell ref="A3:M3"/>
    <mergeCell ref="A4:M4"/>
    <mergeCell ref="A6:K6"/>
    <mergeCell ref="L6:M6"/>
    <mergeCell ref="L7:M7"/>
    <mergeCell ref="L8:M8"/>
    <mergeCell ref="L9:M9"/>
    <mergeCell ref="L10:M10"/>
    <mergeCell ref="L11:M11"/>
    <mergeCell ref="L12:M12"/>
    <mergeCell ref="L13:M13"/>
    <mergeCell ref="L14:M14"/>
    <mergeCell ref="L15:M15"/>
    <mergeCell ref="L16:M16"/>
    <mergeCell ref="L17:M17"/>
    <mergeCell ref="L18:M18"/>
    <mergeCell ref="L19:M19"/>
    <mergeCell ref="L20:M20"/>
    <mergeCell ref="L21:M21"/>
    <mergeCell ref="L22:M22"/>
    <mergeCell ref="L23:M23"/>
    <mergeCell ref="L24:M24"/>
    <mergeCell ref="L25:M25"/>
    <mergeCell ref="L26:M26"/>
    <mergeCell ref="L27:M27"/>
    <mergeCell ref="L28:M28"/>
    <mergeCell ref="L29:M29"/>
    <mergeCell ref="L30:M30"/>
    <mergeCell ref="L31:M31"/>
    <mergeCell ref="L32:M32"/>
    <mergeCell ref="L33:M33"/>
    <mergeCell ref="L34:M34"/>
    <mergeCell ref="L35:M35"/>
    <mergeCell ref="L36:M36"/>
    <mergeCell ref="L37:M37"/>
    <mergeCell ref="L38:M38"/>
    <mergeCell ref="L39:M39"/>
    <mergeCell ref="L40:M40"/>
    <mergeCell ref="L41:M41"/>
  </mergeCells>
  <phoneticPr fontId="75"/>
  <printOptions horizontalCentered="1"/>
  <pageMargins left="0.59055118110236227" right="0.59055118110236227" top="0.51181102362204722" bottom="0.59055118110236227" header="0.35433070866141736" footer="0.31496062992125984"/>
  <pageSetup paperSize="9" scale="120" orientation="portrait" cellComments="asDisplayed"/>
  <rowBreaks count="2" manualBreakCount="2">
    <brk id="138" max="16383" man="1"/>
    <brk id="192"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C000"/>
  </sheetPr>
  <dimension ref="A1:M288"/>
  <sheetViews>
    <sheetView workbookViewId="0"/>
  </sheetViews>
  <sheetFormatPr defaultColWidth="9" defaultRowHeight="18" customHeight="1" x14ac:dyDescent="0.15"/>
  <cols>
    <col min="1" max="1" width="1.125" style="3" customWidth="1"/>
    <col min="2" max="2" width="1.5" style="3" customWidth="1"/>
    <col min="3" max="8" width="2" style="3" customWidth="1"/>
    <col min="9" max="9" width="8.875" style="3" customWidth="1"/>
    <col min="10" max="11" width="9.375" style="3" customWidth="1"/>
    <col min="12" max="13" width="18.125" style="3" customWidth="1"/>
    <col min="14" max="14" width="1" style="3" customWidth="1"/>
    <col min="15" max="16384" width="9" style="3"/>
  </cols>
  <sheetData>
    <row r="1" spans="1:13" ht="18" customHeight="1" x14ac:dyDescent="0.15">
      <c r="B1" s="368" t="s">
        <v>409</v>
      </c>
      <c r="C1" s="368"/>
      <c r="D1" s="368"/>
      <c r="E1" s="368"/>
      <c r="F1" s="368"/>
      <c r="G1" s="368"/>
      <c r="H1" s="368"/>
      <c r="I1" s="368"/>
      <c r="J1" s="368"/>
      <c r="K1" s="368"/>
      <c r="L1" s="368"/>
      <c r="M1" s="368"/>
    </row>
    <row r="2" spans="1:13" ht="18.75" customHeight="1" x14ac:dyDescent="0.15">
      <c r="A2" s="62"/>
      <c r="B2" s="369" t="s">
        <v>410</v>
      </c>
      <c r="C2" s="369"/>
      <c r="D2" s="369"/>
      <c r="E2" s="369"/>
      <c r="F2" s="369"/>
      <c r="G2" s="369"/>
      <c r="H2" s="369"/>
      <c r="I2" s="369"/>
      <c r="J2" s="369"/>
      <c r="K2" s="369"/>
      <c r="L2" s="369"/>
      <c r="M2" s="369"/>
    </row>
    <row r="3" spans="1:13" ht="14.45" customHeight="1" x14ac:dyDescent="0.15">
      <c r="A3" s="209"/>
      <c r="B3" s="370" t="s">
        <v>519</v>
      </c>
      <c r="C3" s="370"/>
      <c r="D3" s="370"/>
      <c r="E3" s="370"/>
      <c r="F3" s="370"/>
      <c r="G3" s="370"/>
      <c r="H3" s="370"/>
      <c r="I3" s="370"/>
      <c r="J3" s="370"/>
      <c r="K3" s="370"/>
      <c r="L3" s="370"/>
      <c r="M3" s="370"/>
    </row>
    <row r="4" spans="1:13" ht="14.45" customHeight="1" x14ac:dyDescent="0.15">
      <c r="A4" s="209"/>
      <c r="B4" s="370" t="s">
        <v>520</v>
      </c>
      <c r="C4" s="370"/>
      <c r="D4" s="370"/>
      <c r="E4" s="370"/>
      <c r="F4" s="370"/>
      <c r="G4" s="370"/>
      <c r="H4" s="370"/>
      <c r="I4" s="370"/>
      <c r="J4" s="370"/>
      <c r="K4" s="370"/>
      <c r="L4" s="370"/>
      <c r="M4" s="370"/>
    </row>
    <row r="5" spans="1:13" ht="15.95" customHeight="1" thickBot="1" x14ac:dyDescent="0.2">
      <c r="A5" s="209"/>
      <c r="B5" s="163"/>
      <c r="C5" s="62"/>
      <c r="D5" s="62"/>
      <c r="E5" s="62"/>
      <c r="F5" s="62"/>
      <c r="G5" s="62"/>
      <c r="H5" s="62"/>
      <c r="I5" s="240"/>
      <c r="J5" s="62"/>
      <c r="K5" s="199"/>
      <c r="L5" s="62"/>
      <c r="M5" s="180" t="s">
        <v>367</v>
      </c>
    </row>
    <row r="6" spans="1:13" ht="12.75" customHeight="1" x14ac:dyDescent="0.15">
      <c r="B6" s="371" t="s">
        <v>368</v>
      </c>
      <c r="C6" s="372"/>
      <c r="D6" s="372"/>
      <c r="E6" s="372"/>
      <c r="F6" s="372"/>
      <c r="G6" s="372"/>
      <c r="H6" s="372"/>
      <c r="I6" s="373"/>
      <c r="J6" s="377" t="s">
        <v>132</v>
      </c>
      <c r="K6" s="372"/>
      <c r="L6" s="159"/>
      <c r="M6" s="212"/>
    </row>
    <row r="7" spans="1:13" ht="29.25" customHeight="1" thickBot="1" x14ac:dyDescent="0.2">
      <c r="B7" s="374"/>
      <c r="C7" s="375"/>
      <c r="D7" s="375"/>
      <c r="E7" s="375"/>
      <c r="F7" s="375"/>
      <c r="G7" s="375"/>
      <c r="H7" s="375"/>
      <c r="I7" s="376"/>
      <c r="J7" s="378"/>
      <c r="K7" s="375"/>
      <c r="L7" s="192" t="s">
        <v>411</v>
      </c>
      <c r="M7" s="245" t="s">
        <v>412</v>
      </c>
    </row>
    <row r="8" spans="1:13" ht="16.149999999999999" customHeight="1" x14ac:dyDescent="0.15">
      <c r="A8" s="13"/>
      <c r="B8" s="247" t="s">
        <v>413</v>
      </c>
      <c r="C8" s="225"/>
      <c r="D8" s="91"/>
      <c r="E8" s="91"/>
      <c r="F8" s="91"/>
      <c r="G8" s="91"/>
      <c r="H8" s="91"/>
      <c r="I8" s="250"/>
      <c r="J8" s="366">
        <v>16559677052</v>
      </c>
      <c r="K8" s="367"/>
      <c r="L8" s="179">
        <v>22515468243</v>
      </c>
      <c r="M8" s="218">
        <v>-5955791191</v>
      </c>
    </row>
    <row r="9" spans="1:13" ht="16.149999999999999" customHeight="1" x14ac:dyDescent="0.15">
      <c r="A9" s="13"/>
      <c r="B9" s="141"/>
      <c r="C9" s="181" t="s">
        <v>414</v>
      </c>
      <c r="D9" s="89"/>
      <c r="E9" s="89"/>
      <c r="F9" s="89"/>
      <c r="G9" s="89"/>
      <c r="H9" s="89"/>
      <c r="I9" s="70"/>
      <c r="J9" s="362">
        <v>-7344399736</v>
      </c>
      <c r="K9" s="363"/>
      <c r="L9" s="204"/>
      <c r="M9" s="157">
        <v>-7344399736</v>
      </c>
    </row>
    <row r="10" spans="1:13" ht="16.149999999999999" customHeight="1" x14ac:dyDescent="0.15">
      <c r="B10" s="251"/>
      <c r="C10" s="116" t="s">
        <v>415</v>
      </c>
      <c r="D10" s="70"/>
      <c r="E10" s="70"/>
      <c r="F10" s="70"/>
      <c r="G10" s="70"/>
      <c r="H10" s="70"/>
      <c r="I10" s="70"/>
      <c r="J10" s="362">
        <v>7044058434</v>
      </c>
      <c r="K10" s="363"/>
      <c r="L10" s="204"/>
      <c r="M10" s="157">
        <v>7044058434</v>
      </c>
    </row>
    <row r="11" spans="1:13" ht="16.149999999999999" customHeight="1" x14ac:dyDescent="0.15">
      <c r="B11" s="171"/>
      <c r="C11" s="116"/>
      <c r="D11" s="58" t="s">
        <v>62</v>
      </c>
      <c r="E11" s="58"/>
      <c r="F11" s="58"/>
      <c r="G11" s="58"/>
      <c r="H11" s="58"/>
      <c r="I11" s="116"/>
      <c r="J11" s="362">
        <v>5384300535</v>
      </c>
      <c r="K11" s="363"/>
      <c r="L11" s="204"/>
      <c r="M11" s="157">
        <v>5384300535</v>
      </c>
    </row>
    <row r="12" spans="1:13" ht="16.149999999999999" customHeight="1" x14ac:dyDescent="0.15">
      <c r="B12" s="127"/>
      <c r="C12" s="72"/>
      <c r="D12" s="72" t="s">
        <v>63</v>
      </c>
      <c r="E12" s="72"/>
      <c r="F12" s="72"/>
      <c r="G12" s="72"/>
      <c r="H12" s="72"/>
      <c r="I12" s="193"/>
      <c r="J12" s="362">
        <v>1659757899</v>
      </c>
      <c r="K12" s="363"/>
      <c r="L12" s="231"/>
      <c r="M12" s="157">
        <v>1659757899</v>
      </c>
    </row>
    <row r="13" spans="1:13" ht="16.149999999999999" customHeight="1" x14ac:dyDescent="0.15">
      <c r="B13" s="164"/>
      <c r="C13" s="102" t="s">
        <v>416</v>
      </c>
      <c r="D13" s="102"/>
      <c r="E13" s="102"/>
      <c r="F13" s="104"/>
      <c r="G13" s="104"/>
      <c r="H13" s="104"/>
      <c r="I13" s="190"/>
      <c r="J13" s="360">
        <v>-300341302</v>
      </c>
      <c r="K13" s="361"/>
      <c r="L13" s="242"/>
      <c r="M13" s="215">
        <v>-300341302</v>
      </c>
    </row>
    <row r="14" spans="1:13" ht="16.149999999999999" customHeight="1" x14ac:dyDescent="0.15">
      <c r="B14" s="141"/>
      <c r="C14" s="95" t="s">
        <v>417</v>
      </c>
      <c r="D14" s="95"/>
      <c r="E14" s="95"/>
      <c r="F14" s="58"/>
      <c r="G14" s="58"/>
      <c r="H14" s="58"/>
      <c r="I14" s="116"/>
      <c r="J14" s="379"/>
      <c r="K14" s="380"/>
      <c r="L14" s="221">
        <v>-676204976</v>
      </c>
      <c r="M14" s="157">
        <v>676204976</v>
      </c>
    </row>
    <row r="15" spans="1:13" ht="16.149999999999999" customHeight="1" x14ac:dyDescent="0.15">
      <c r="B15" s="141"/>
      <c r="C15" s="95"/>
      <c r="D15" s="95" t="s">
        <v>240</v>
      </c>
      <c r="E15" s="58"/>
      <c r="F15" s="58"/>
      <c r="G15" s="58"/>
      <c r="H15" s="58"/>
      <c r="I15" s="116"/>
      <c r="J15" s="379"/>
      <c r="K15" s="380"/>
      <c r="L15" s="221">
        <v>428831778</v>
      </c>
      <c r="M15" s="157">
        <v>-428831778</v>
      </c>
    </row>
    <row r="16" spans="1:13" ht="16.149999999999999" customHeight="1" x14ac:dyDescent="0.15">
      <c r="B16" s="141"/>
      <c r="C16" s="95"/>
      <c r="D16" s="95" t="s">
        <v>418</v>
      </c>
      <c r="E16" s="95"/>
      <c r="F16" s="58"/>
      <c r="G16" s="58"/>
      <c r="H16" s="58"/>
      <c r="I16" s="116"/>
      <c r="J16" s="379"/>
      <c r="K16" s="380"/>
      <c r="L16" s="221">
        <v>-937743382</v>
      </c>
      <c r="M16" s="157">
        <v>937743382</v>
      </c>
    </row>
    <row r="17" spans="2:13" ht="16.149999999999999" customHeight="1" x14ac:dyDescent="0.15">
      <c r="B17" s="141"/>
      <c r="C17" s="95"/>
      <c r="D17" s="95" t="s">
        <v>241</v>
      </c>
      <c r="E17" s="95"/>
      <c r="F17" s="58"/>
      <c r="G17" s="58"/>
      <c r="H17" s="58"/>
      <c r="I17" s="116"/>
      <c r="J17" s="379"/>
      <c r="K17" s="380"/>
      <c r="L17" s="221">
        <v>1080010432</v>
      </c>
      <c r="M17" s="157">
        <v>-1080010432</v>
      </c>
    </row>
    <row r="18" spans="2:13" ht="16.149999999999999" customHeight="1" x14ac:dyDescent="0.15">
      <c r="B18" s="141"/>
      <c r="C18" s="95"/>
      <c r="D18" s="95" t="s">
        <v>419</v>
      </c>
      <c r="E18" s="95"/>
      <c r="F18" s="58"/>
      <c r="G18" s="258"/>
      <c r="H18" s="58"/>
      <c r="I18" s="116"/>
      <c r="J18" s="379"/>
      <c r="K18" s="380"/>
      <c r="L18" s="221">
        <v>-1247303804</v>
      </c>
      <c r="M18" s="157">
        <v>1247303804</v>
      </c>
    </row>
    <row r="19" spans="2:13" ht="16.149999999999999" customHeight="1" x14ac:dyDescent="0.15">
      <c r="B19" s="141"/>
      <c r="C19" s="95" t="s">
        <v>64</v>
      </c>
      <c r="D19" s="87"/>
      <c r="E19" s="87"/>
      <c r="F19" s="87"/>
      <c r="G19" s="87"/>
      <c r="H19" s="87"/>
      <c r="I19" s="70"/>
      <c r="J19" s="362" t="s">
        <v>303</v>
      </c>
      <c r="K19" s="363"/>
      <c r="L19" s="221" t="s">
        <v>303</v>
      </c>
      <c r="M19" s="208"/>
    </row>
    <row r="20" spans="2:13" ht="16.149999999999999" customHeight="1" x14ac:dyDescent="0.15">
      <c r="B20" s="141"/>
      <c r="C20" s="95" t="s">
        <v>65</v>
      </c>
      <c r="D20" s="182"/>
      <c r="E20" s="87"/>
      <c r="F20" s="87"/>
      <c r="G20" s="87"/>
      <c r="H20" s="87"/>
      <c r="I20" s="70"/>
      <c r="J20" s="362">
        <v>-13982170</v>
      </c>
      <c r="K20" s="363"/>
      <c r="L20" s="221">
        <v>-13982170</v>
      </c>
      <c r="M20" s="208"/>
    </row>
    <row r="21" spans="2:13" ht="16.149999999999999" customHeight="1" x14ac:dyDescent="0.15">
      <c r="B21" s="127"/>
      <c r="C21" s="72" t="s">
        <v>11</v>
      </c>
      <c r="D21" s="126"/>
      <c r="E21" s="126"/>
      <c r="F21" s="114"/>
      <c r="G21" s="114"/>
      <c r="H21" s="114"/>
      <c r="I21" s="244"/>
      <c r="J21" s="362">
        <v>2156406</v>
      </c>
      <c r="K21" s="363"/>
      <c r="L21" s="221">
        <v>2156406</v>
      </c>
      <c r="M21" s="170" t="s">
        <v>303</v>
      </c>
    </row>
    <row r="22" spans="2:13" ht="16.149999999999999" customHeight="1" thickBot="1" x14ac:dyDescent="0.2">
      <c r="B22" s="161"/>
      <c r="C22" s="175" t="s">
        <v>420</v>
      </c>
      <c r="D22" s="252"/>
      <c r="E22" s="119"/>
      <c r="F22" s="119"/>
      <c r="G22" s="188"/>
      <c r="H22" s="119"/>
      <c r="I22" s="230"/>
      <c r="J22" s="364">
        <v>-312167066</v>
      </c>
      <c r="K22" s="365"/>
      <c r="L22" s="191">
        <v>-688030740</v>
      </c>
      <c r="M22" s="178">
        <v>375863674</v>
      </c>
    </row>
    <row r="23" spans="2:13" ht="16.149999999999999" customHeight="1" thickBot="1" x14ac:dyDescent="0.2">
      <c r="B23" s="263" t="s">
        <v>421</v>
      </c>
      <c r="C23" s="228"/>
      <c r="D23" s="158"/>
      <c r="E23" s="158"/>
      <c r="F23" s="112"/>
      <c r="G23" s="112"/>
      <c r="H23" s="112"/>
      <c r="I23" s="168"/>
      <c r="J23" s="358">
        <v>16247509986</v>
      </c>
      <c r="K23" s="359"/>
      <c r="L23" s="213">
        <v>21827437503</v>
      </c>
      <c r="M23" s="174">
        <v>-5579927517</v>
      </c>
    </row>
    <row r="24" spans="2:13" ht="6.75" customHeight="1" x14ac:dyDescent="0.15">
      <c r="B24" s="227"/>
      <c r="C24" s="73"/>
      <c r="D24" s="73"/>
      <c r="E24" s="73"/>
      <c r="F24" s="73"/>
      <c r="G24" s="73"/>
      <c r="H24" s="73"/>
      <c r="I24" s="73"/>
    </row>
    <row r="25" spans="2:13" ht="15.6" customHeight="1" x14ac:dyDescent="0.15">
      <c r="B25" s="65"/>
      <c r="C25" s="65"/>
      <c r="D25" s="65"/>
      <c r="E25" s="65"/>
      <c r="F25" s="65"/>
      <c r="G25" s="65"/>
      <c r="H25" s="65"/>
      <c r="I25" s="65"/>
    </row>
    <row r="26" spans="2:13" ht="15.6" customHeight="1" x14ac:dyDescent="0.15"/>
    <row r="27" spans="2:13" ht="15.6" customHeight="1" x14ac:dyDescent="0.15"/>
    <row r="28" spans="2:13" ht="15.6" customHeight="1" x14ac:dyDescent="0.15"/>
    <row r="29" spans="2:13" ht="15.6" customHeight="1" x14ac:dyDescent="0.15"/>
    <row r="30" spans="2:13" ht="15.6" customHeight="1" x14ac:dyDescent="0.15"/>
    <row r="31" spans="2:13" ht="15.6" customHeight="1" x14ac:dyDescent="0.15"/>
    <row r="32" spans="2:13" ht="15.6" customHeight="1" x14ac:dyDescent="0.15"/>
    <row r="33" ht="15.6" customHeight="1" x14ac:dyDescent="0.15"/>
    <row r="34" ht="15.6" customHeight="1" x14ac:dyDescent="0.15"/>
    <row r="35" ht="15.6" customHeight="1" x14ac:dyDescent="0.15"/>
    <row r="36" ht="15.6" customHeight="1" x14ac:dyDescent="0.15"/>
    <row r="37" ht="15.6" customHeight="1" x14ac:dyDescent="0.15"/>
    <row r="38" ht="15.6" customHeight="1" x14ac:dyDescent="0.15"/>
    <row r="39" ht="15.6" customHeight="1" x14ac:dyDescent="0.15"/>
    <row r="40" ht="15.6" customHeight="1" x14ac:dyDescent="0.15"/>
    <row r="41" ht="15.6" customHeight="1" x14ac:dyDescent="0.15"/>
    <row r="42" ht="15.6" customHeight="1" x14ac:dyDescent="0.15"/>
    <row r="43" ht="15.6" customHeight="1" x14ac:dyDescent="0.15"/>
    <row r="44" ht="15.6" customHeight="1" x14ac:dyDescent="0.15"/>
    <row r="45" ht="15.6" customHeight="1" x14ac:dyDescent="0.15"/>
    <row r="46" ht="15.6" customHeight="1" x14ac:dyDescent="0.15"/>
    <row r="47" ht="15.6" customHeight="1" x14ac:dyDescent="0.15"/>
    <row r="48" ht="15.6" customHeight="1" x14ac:dyDescent="0.15"/>
    <row r="49" spans="2:13" ht="15.6" customHeight="1" x14ac:dyDescent="0.15"/>
    <row r="50" spans="2:13" ht="21" customHeight="1" x14ac:dyDescent="0.15"/>
    <row r="51" spans="2:13" ht="4.5" customHeight="1" x14ac:dyDescent="0.15"/>
    <row r="52" spans="2:13" ht="15.95" customHeight="1" x14ac:dyDescent="0.15">
      <c r="B52" s="9"/>
      <c r="C52" s="9"/>
      <c r="D52" s="9"/>
      <c r="E52" s="9"/>
      <c r="F52" s="9"/>
      <c r="G52" s="9"/>
      <c r="H52" s="9"/>
      <c r="I52" s="9"/>
    </row>
    <row r="53" spans="2:13" ht="15.6" customHeight="1" x14ac:dyDescent="0.15">
      <c r="B53" s="13"/>
      <c r="C53" s="13"/>
      <c r="D53" s="13"/>
      <c r="E53" s="13"/>
      <c r="F53" s="13"/>
      <c r="G53" s="13"/>
      <c r="H53" s="13"/>
      <c r="I53" s="13"/>
    </row>
    <row r="54" spans="2:13" ht="15.6" customHeight="1" x14ac:dyDescent="0.15"/>
    <row r="55" spans="2:13" ht="15.6" customHeight="1" x14ac:dyDescent="0.15"/>
    <row r="56" spans="2:13" ht="15.6" customHeight="1" x14ac:dyDescent="0.15"/>
    <row r="57" spans="2:13" ht="15.6" customHeight="1" x14ac:dyDescent="0.15"/>
    <row r="58" spans="2:13" s="13" customFormat="1" ht="13.15" customHeight="1" x14ac:dyDescent="0.15">
      <c r="B58" s="3"/>
      <c r="C58" s="3"/>
      <c r="D58" s="3"/>
      <c r="E58" s="3"/>
      <c r="F58" s="3"/>
      <c r="G58" s="3"/>
      <c r="H58" s="3"/>
      <c r="I58" s="3"/>
      <c r="J58" s="3"/>
      <c r="K58" s="3"/>
      <c r="L58" s="3"/>
      <c r="M58" s="3"/>
    </row>
    <row r="59" spans="2:13" ht="18" customHeight="1" x14ac:dyDescent="0.15">
      <c r="J59" s="13"/>
      <c r="K59" s="13"/>
      <c r="L59" s="13"/>
      <c r="M59" s="13"/>
    </row>
    <row r="60" spans="2:13" ht="27.2" customHeight="1" x14ac:dyDescent="0.15"/>
    <row r="92" spans="2:13" s="9" customFormat="1" ht="18" customHeight="1" x14ac:dyDescent="0.15">
      <c r="B92" s="3"/>
      <c r="C92" s="3"/>
      <c r="D92" s="3"/>
      <c r="E92" s="3"/>
      <c r="F92" s="3"/>
      <c r="G92" s="3"/>
      <c r="H92" s="3"/>
      <c r="I92" s="3"/>
      <c r="J92" s="3"/>
      <c r="K92" s="3"/>
      <c r="L92" s="3"/>
      <c r="M92" s="3"/>
    </row>
    <row r="93" spans="2:13" s="13" customFormat="1" ht="13.15" customHeight="1" x14ac:dyDescent="0.15">
      <c r="B93" s="3"/>
      <c r="C93" s="3"/>
      <c r="D93" s="3"/>
      <c r="E93" s="3"/>
      <c r="F93" s="3"/>
      <c r="G93" s="3"/>
      <c r="H93" s="3"/>
      <c r="I93" s="3"/>
      <c r="J93" s="9"/>
      <c r="K93" s="9"/>
      <c r="L93" s="9"/>
      <c r="M93" s="9"/>
    </row>
    <row r="94" spans="2:13" ht="18" customHeight="1" x14ac:dyDescent="0.15">
      <c r="J94" s="13"/>
      <c r="K94" s="13"/>
      <c r="L94" s="13"/>
      <c r="M94" s="13"/>
    </row>
    <row r="95" spans="2:13" ht="27.2" customHeight="1" x14ac:dyDescent="0.15"/>
    <row r="106" spans="2:9" ht="18" customHeight="1" x14ac:dyDescent="0.15">
      <c r="B106" s="9"/>
      <c r="C106" s="9"/>
      <c r="D106" s="9"/>
      <c r="E106" s="9"/>
      <c r="F106" s="9"/>
      <c r="G106" s="9"/>
      <c r="H106" s="9"/>
      <c r="I106" s="9"/>
    </row>
    <row r="107" spans="2:9" ht="18" customHeight="1" x14ac:dyDescent="0.15">
      <c r="B107" s="13"/>
      <c r="C107" s="13"/>
      <c r="D107" s="13"/>
      <c r="E107" s="13"/>
      <c r="F107" s="13"/>
      <c r="G107" s="13"/>
      <c r="H107" s="13"/>
      <c r="I107" s="13"/>
    </row>
    <row r="134" spans="2:13" s="9" customFormat="1" ht="18" customHeight="1" x14ac:dyDescent="0.15">
      <c r="B134" s="3"/>
      <c r="C134" s="3"/>
      <c r="D134" s="3"/>
      <c r="E134" s="3"/>
      <c r="F134" s="3"/>
      <c r="G134" s="3"/>
      <c r="H134" s="3"/>
      <c r="I134" s="3"/>
      <c r="J134" s="3"/>
      <c r="K134" s="3"/>
      <c r="L134" s="3"/>
      <c r="M134" s="3"/>
    </row>
    <row r="135" spans="2:13" s="13" customFormat="1" ht="13.15" customHeight="1" x14ac:dyDescent="0.15">
      <c r="B135" s="3"/>
      <c r="C135" s="3"/>
      <c r="D135" s="3"/>
      <c r="E135" s="3"/>
      <c r="F135" s="3"/>
      <c r="G135" s="3"/>
      <c r="H135" s="3"/>
      <c r="I135" s="3"/>
      <c r="J135" s="9"/>
      <c r="K135" s="9"/>
      <c r="L135" s="9"/>
      <c r="M135" s="9"/>
    </row>
    <row r="136" spans="2:13" ht="18" customHeight="1" x14ac:dyDescent="0.15">
      <c r="J136" s="13"/>
      <c r="K136" s="13"/>
      <c r="L136" s="13"/>
      <c r="M136" s="13"/>
    </row>
    <row r="137" spans="2:13" ht="27.2" customHeight="1" x14ac:dyDescent="0.15"/>
    <row r="138" spans="2:13" ht="14.45" customHeight="1" x14ac:dyDescent="0.15"/>
    <row r="139" spans="2:13" ht="14.45" customHeight="1" x14ac:dyDescent="0.15"/>
    <row r="140" spans="2:13" ht="14.45" customHeight="1" x14ac:dyDescent="0.15"/>
    <row r="141" spans="2:13" ht="14.45" customHeight="1" x14ac:dyDescent="0.15"/>
    <row r="142" spans="2:13" ht="14.45" customHeight="1" x14ac:dyDescent="0.15"/>
    <row r="143" spans="2:13" ht="14.45" customHeight="1" x14ac:dyDescent="0.15"/>
    <row r="144" spans="2:13" ht="14.45" customHeight="1" x14ac:dyDescent="0.15"/>
    <row r="145" ht="14.45" customHeight="1" x14ac:dyDescent="0.15"/>
    <row r="146" ht="14.45" customHeight="1" x14ac:dyDescent="0.15"/>
    <row r="147" ht="14.45" customHeight="1" x14ac:dyDescent="0.15"/>
    <row r="148" ht="14.45" customHeight="1" x14ac:dyDescent="0.15"/>
    <row r="149" ht="14.45" customHeight="1" x14ac:dyDescent="0.15"/>
    <row r="150" ht="14.45" customHeight="1" x14ac:dyDescent="0.15"/>
    <row r="151" ht="14.45" customHeight="1" x14ac:dyDescent="0.15"/>
    <row r="152" ht="14.45" customHeight="1" x14ac:dyDescent="0.15"/>
    <row r="153" ht="14.45" customHeight="1" x14ac:dyDescent="0.15"/>
    <row r="154" ht="14.45" customHeight="1" x14ac:dyDescent="0.15"/>
    <row r="155" ht="14.45" customHeight="1" x14ac:dyDescent="0.15"/>
    <row r="156" ht="14.45" customHeight="1" x14ac:dyDescent="0.15"/>
    <row r="157" ht="14.45" customHeight="1" x14ac:dyDescent="0.15"/>
    <row r="158" ht="14.45" customHeight="1" x14ac:dyDescent="0.15"/>
    <row r="159" ht="14.45" customHeight="1" x14ac:dyDescent="0.15"/>
    <row r="160" ht="14.45" customHeight="1" x14ac:dyDescent="0.15"/>
    <row r="161" spans="2:9" ht="14.45" customHeight="1" x14ac:dyDescent="0.15"/>
    <row r="162" spans="2:9" ht="14.45" customHeight="1" x14ac:dyDescent="0.15"/>
    <row r="163" spans="2:9" ht="14.45" customHeight="1" x14ac:dyDescent="0.15"/>
    <row r="164" spans="2:9" ht="14.45" customHeight="1" x14ac:dyDescent="0.15"/>
    <row r="165" spans="2:9" ht="14.45" customHeight="1" x14ac:dyDescent="0.15"/>
    <row r="166" spans="2:9" ht="14.45" customHeight="1" x14ac:dyDescent="0.15">
      <c r="B166" s="40"/>
      <c r="C166" s="40"/>
      <c r="D166" s="40"/>
      <c r="E166" s="40"/>
      <c r="F166" s="40"/>
      <c r="G166" s="40"/>
      <c r="H166" s="40"/>
      <c r="I166" s="40"/>
    </row>
    <row r="167" spans="2:9" ht="14.45" customHeight="1" x14ac:dyDescent="0.15"/>
    <row r="168" spans="2:9" ht="14.45" customHeight="1" x14ac:dyDescent="0.15">
      <c r="B168" s="63"/>
      <c r="C168" s="63"/>
      <c r="D168" s="63"/>
      <c r="E168" s="63"/>
      <c r="F168" s="63"/>
      <c r="G168" s="63"/>
      <c r="H168" s="63"/>
      <c r="I168" s="63"/>
    </row>
    <row r="169" spans="2:9" ht="14.45" customHeight="1" x14ac:dyDescent="0.15">
      <c r="B169" s="63"/>
      <c r="C169" s="63"/>
      <c r="D169" s="63"/>
      <c r="E169" s="63"/>
      <c r="F169" s="63"/>
      <c r="G169" s="63"/>
      <c r="H169" s="63"/>
      <c r="I169" s="63"/>
    </row>
    <row r="170" spans="2:9" ht="14.45" customHeight="1" x14ac:dyDescent="0.15">
      <c r="B170" s="63"/>
      <c r="C170" s="63"/>
      <c r="D170" s="63"/>
      <c r="E170" s="63"/>
      <c r="F170" s="63"/>
      <c r="G170" s="63"/>
      <c r="H170" s="63"/>
      <c r="I170" s="63"/>
    </row>
    <row r="171" spans="2:9" ht="14.45" customHeight="1" x14ac:dyDescent="0.15">
      <c r="B171" s="63"/>
      <c r="C171" s="63"/>
      <c r="D171" s="63"/>
      <c r="E171" s="63"/>
      <c r="F171" s="63"/>
      <c r="G171" s="63"/>
      <c r="H171" s="63"/>
      <c r="I171" s="63"/>
    </row>
    <row r="172" spans="2:9" ht="14.45" customHeight="1" x14ac:dyDescent="0.15">
      <c r="B172" s="63"/>
      <c r="C172" s="63"/>
      <c r="D172" s="63"/>
      <c r="E172" s="63"/>
      <c r="F172" s="63"/>
      <c r="G172" s="63"/>
      <c r="H172" s="63"/>
      <c r="I172" s="63"/>
    </row>
    <row r="173" spans="2:9" ht="14.45" customHeight="1" x14ac:dyDescent="0.15">
      <c r="B173" s="63"/>
      <c r="C173" s="63"/>
      <c r="D173" s="63"/>
      <c r="E173" s="63"/>
      <c r="F173" s="63"/>
      <c r="G173" s="63"/>
      <c r="H173" s="63"/>
      <c r="I173" s="63"/>
    </row>
    <row r="174" spans="2:9" ht="14.45" customHeight="1" x14ac:dyDescent="0.15">
      <c r="B174" s="63"/>
      <c r="C174" s="63"/>
      <c r="D174" s="63"/>
      <c r="E174" s="63"/>
      <c r="F174" s="63"/>
      <c r="G174" s="63"/>
      <c r="H174" s="63"/>
      <c r="I174" s="63"/>
    </row>
    <row r="175" spans="2:9" ht="14.45" customHeight="1" x14ac:dyDescent="0.15">
      <c r="B175" s="63"/>
      <c r="C175" s="63"/>
      <c r="D175" s="63"/>
      <c r="E175" s="63"/>
      <c r="F175" s="63"/>
      <c r="G175" s="63"/>
      <c r="H175" s="63"/>
      <c r="I175" s="63"/>
    </row>
    <row r="176" spans="2:9" ht="14.45" customHeight="1" x14ac:dyDescent="0.15">
      <c r="B176" s="63"/>
      <c r="C176" s="63"/>
      <c r="D176" s="63"/>
      <c r="E176" s="63"/>
      <c r="F176" s="63"/>
      <c r="G176" s="63"/>
      <c r="H176" s="63"/>
      <c r="I176" s="63"/>
    </row>
    <row r="177" spans="2:13" ht="14.45" customHeight="1" x14ac:dyDescent="0.15">
      <c r="B177" s="63"/>
      <c r="C177" s="63"/>
      <c r="D177" s="63"/>
      <c r="E177" s="63"/>
      <c r="F177" s="63"/>
      <c r="G177" s="63"/>
      <c r="H177" s="63"/>
      <c r="I177" s="63"/>
    </row>
    <row r="178" spans="2:13" ht="14.45" customHeight="1" x14ac:dyDescent="0.15">
      <c r="B178" s="9"/>
      <c r="C178" s="9"/>
      <c r="D178" s="9"/>
      <c r="E178" s="9"/>
      <c r="F178" s="9"/>
      <c r="G178" s="9"/>
      <c r="H178" s="9"/>
      <c r="I178" s="9"/>
    </row>
    <row r="179" spans="2:13" ht="14.45" customHeight="1" x14ac:dyDescent="0.15"/>
    <row r="180" spans="2:13" ht="14.45" customHeight="1" x14ac:dyDescent="0.15"/>
    <row r="181" spans="2:13" ht="14.45" customHeight="1" x14ac:dyDescent="0.15"/>
    <row r="182" spans="2:13" ht="14.45" customHeight="1" x14ac:dyDescent="0.15"/>
    <row r="183" spans="2:13" ht="14.45" customHeight="1" x14ac:dyDescent="0.15"/>
    <row r="184" spans="2:13" ht="14.45" customHeight="1" x14ac:dyDescent="0.15"/>
    <row r="185" spans="2:13" ht="14.45" customHeight="1" x14ac:dyDescent="0.15"/>
    <row r="186" spans="2:13" ht="14.45" customHeight="1" x14ac:dyDescent="0.15"/>
    <row r="187" spans="2:13" ht="14.45" customHeight="1" x14ac:dyDescent="0.15"/>
    <row r="188" spans="2:13" s="9" customFormat="1" ht="14.45" customHeight="1" x14ac:dyDescent="0.15">
      <c r="B188" s="3"/>
      <c r="C188" s="3"/>
      <c r="D188" s="3"/>
      <c r="E188" s="3"/>
      <c r="F188" s="3"/>
      <c r="G188" s="3"/>
      <c r="H188" s="3"/>
      <c r="I188" s="3"/>
      <c r="J188" s="3"/>
      <c r="K188" s="3"/>
      <c r="L188" s="3"/>
      <c r="M188" s="3"/>
    </row>
    <row r="189" spans="2:13" s="13" customFormat="1" ht="13.15" customHeight="1" x14ac:dyDescent="0.15">
      <c r="B189" s="3"/>
      <c r="C189" s="3"/>
      <c r="D189" s="3"/>
      <c r="E189" s="3"/>
      <c r="F189" s="3"/>
      <c r="G189" s="3"/>
      <c r="H189" s="3"/>
      <c r="I189" s="3"/>
      <c r="J189" s="9"/>
      <c r="K189" s="9"/>
      <c r="L189" s="9"/>
      <c r="M189" s="9"/>
    </row>
    <row r="190" spans="2:13" ht="18" customHeight="1" x14ac:dyDescent="0.15">
      <c r="J190" s="13"/>
      <c r="K190" s="13"/>
      <c r="L190" s="13"/>
      <c r="M190" s="13"/>
    </row>
    <row r="191" spans="2:13" ht="27.2" customHeight="1" x14ac:dyDescent="0.15"/>
    <row r="192" spans="2:13" ht="13.5" customHeight="1" x14ac:dyDescent="0.15"/>
    <row r="193" ht="13.5" customHeight="1" x14ac:dyDescent="0.15"/>
    <row r="194" ht="13.5" customHeight="1" x14ac:dyDescent="0.15"/>
    <row r="195" ht="13.5" customHeight="1" x14ac:dyDescent="0.15"/>
    <row r="196" ht="13.5" customHeight="1" x14ac:dyDescent="0.15"/>
    <row r="197" ht="13.5" customHeight="1" x14ac:dyDescent="0.15"/>
    <row r="198" ht="13.5" customHeight="1" x14ac:dyDescent="0.15"/>
    <row r="199" ht="13.5" customHeight="1" x14ac:dyDescent="0.15"/>
    <row r="200" ht="13.5" customHeight="1" x14ac:dyDescent="0.15"/>
    <row r="201" ht="13.5" customHeight="1" x14ac:dyDescent="0.15"/>
    <row r="202" ht="13.5" customHeight="1" x14ac:dyDescent="0.15"/>
    <row r="203" ht="13.5" customHeight="1" x14ac:dyDescent="0.15"/>
    <row r="204" ht="13.5" customHeight="1" x14ac:dyDescent="0.15"/>
    <row r="205" ht="13.5" customHeight="1" x14ac:dyDescent="0.15"/>
    <row r="206" ht="13.5" customHeight="1" x14ac:dyDescent="0.15"/>
    <row r="207" ht="13.5" customHeight="1" x14ac:dyDescent="0.15"/>
    <row r="208" ht="13.5" customHeight="1" x14ac:dyDescent="0.15"/>
    <row r="209" ht="13.5" customHeight="1" x14ac:dyDescent="0.15"/>
    <row r="210" ht="13.5" customHeight="1" x14ac:dyDescent="0.15"/>
    <row r="211" ht="13.5" customHeight="1" x14ac:dyDescent="0.15"/>
    <row r="212" ht="13.5" customHeight="1" x14ac:dyDescent="0.15"/>
    <row r="213" ht="13.5" customHeight="1" x14ac:dyDescent="0.15"/>
    <row r="214" ht="13.5" customHeight="1" x14ac:dyDescent="0.15"/>
    <row r="215" ht="13.5" customHeight="1" x14ac:dyDescent="0.15"/>
    <row r="216" ht="13.5" customHeight="1" x14ac:dyDescent="0.15"/>
    <row r="217" ht="13.5" customHeight="1" x14ac:dyDescent="0.15"/>
    <row r="218" ht="13.5" customHeight="1" x14ac:dyDescent="0.15"/>
    <row r="219" ht="13.5" customHeight="1" x14ac:dyDescent="0.15"/>
    <row r="220" ht="13.5" customHeight="1" x14ac:dyDescent="0.15"/>
    <row r="221" ht="13.5" customHeight="1" x14ac:dyDescent="0.15"/>
    <row r="222" ht="13.5" customHeight="1" x14ac:dyDescent="0.15"/>
    <row r="223" ht="13.5" customHeight="1" x14ac:dyDescent="0.15"/>
    <row r="224" ht="13.5" customHeight="1" x14ac:dyDescent="0.15"/>
    <row r="225" ht="13.5" customHeight="1" x14ac:dyDescent="0.15"/>
    <row r="226" ht="13.5" customHeight="1" x14ac:dyDescent="0.15"/>
    <row r="227" ht="13.5" customHeight="1" x14ac:dyDescent="0.15"/>
    <row r="228" ht="13.5" customHeight="1" x14ac:dyDescent="0.15"/>
    <row r="229" ht="13.5" customHeight="1" x14ac:dyDescent="0.15"/>
    <row r="230" ht="13.5" customHeight="1" x14ac:dyDescent="0.15"/>
    <row r="231" ht="13.5" customHeight="1" x14ac:dyDescent="0.15"/>
    <row r="232" ht="13.5" customHeight="1" x14ac:dyDescent="0.15"/>
    <row r="233" ht="13.5" customHeight="1" x14ac:dyDescent="0.15"/>
    <row r="234" ht="13.5" customHeight="1" x14ac:dyDescent="0.15"/>
    <row r="235" ht="13.5" customHeight="1" x14ac:dyDescent="0.15"/>
    <row r="236" ht="13.5" customHeight="1" x14ac:dyDescent="0.15"/>
    <row r="237" ht="13.5" customHeight="1" x14ac:dyDescent="0.15"/>
    <row r="238" ht="13.5" customHeight="1" x14ac:dyDescent="0.15"/>
    <row r="239" ht="13.5" customHeight="1" x14ac:dyDescent="0.15"/>
    <row r="240" ht="13.5" customHeight="1" x14ac:dyDescent="0.15"/>
    <row r="241" spans="1:13" ht="13.5" customHeight="1" x14ac:dyDescent="0.15"/>
    <row r="242" spans="1:13" ht="13.5" customHeight="1" x14ac:dyDescent="0.15"/>
    <row r="243" spans="1:13" ht="13.5" customHeight="1" x14ac:dyDescent="0.15"/>
    <row r="244" spans="1:13" ht="13.5" customHeight="1" x14ac:dyDescent="0.15"/>
    <row r="245" spans="1:13" ht="13.5" customHeight="1" x14ac:dyDescent="0.15"/>
    <row r="246" spans="1:13" ht="13.5" customHeight="1" x14ac:dyDescent="0.15"/>
    <row r="247" spans="1:13" ht="13.5" customHeight="1" x14ac:dyDescent="0.15"/>
    <row r="248" spans="1:13" s="40" customFormat="1" ht="13.5" customHeight="1" x14ac:dyDescent="0.15">
      <c r="A248" s="3"/>
      <c r="B248" s="3"/>
      <c r="C248" s="3"/>
      <c r="D248" s="3"/>
      <c r="E248" s="3"/>
      <c r="F248" s="3"/>
      <c r="G248" s="3"/>
      <c r="H248" s="3"/>
      <c r="I248" s="3"/>
      <c r="J248" s="3"/>
      <c r="K248" s="3"/>
      <c r="L248" s="3"/>
      <c r="M248" s="3"/>
    </row>
    <row r="249" spans="1:13" ht="15" customHeight="1" x14ac:dyDescent="0.15">
      <c r="J249" s="40"/>
      <c r="K249" s="40"/>
      <c r="L249" s="40"/>
      <c r="M249" s="40"/>
    </row>
    <row r="250" spans="1:13" s="9" customFormat="1" ht="18" customHeight="1" x14ac:dyDescent="0.15">
      <c r="A250" s="3"/>
      <c r="B250" s="3"/>
      <c r="C250" s="3"/>
      <c r="D250" s="3"/>
      <c r="E250" s="3"/>
      <c r="F250" s="3"/>
      <c r="G250" s="3"/>
      <c r="H250" s="3"/>
      <c r="I250" s="3"/>
      <c r="J250" s="3"/>
      <c r="K250" s="3"/>
      <c r="L250" s="3"/>
      <c r="M250" s="3"/>
    </row>
    <row r="251" spans="1:13" s="9" customFormat="1" ht="18" customHeight="1" x14ac:dyDescent="0.15">
      <c r="A251" s="3"/>
      <c r="B251" s="3"/>
      <c r="C251" s="3"/>
      <c r="D251" s="3"/>
      <c r="E251" s="3"/>
      <c r="F251" s="3"/>
      <c r="G251" s="3"/>
      <c r="H251" s="3"/>
      <c r="I251" s="3"/>
    </row>
    <row r="252" spans="1:13" s="9" customFormat="1" ht="18" customHeight="1" x14ac:dyDescent="0.15">
      <c r="A252" s="3"/>
      <c r="B252" s="3"/>
      <c r="C252" s="3"/>
      <c r="D252" s="3"/>
      <c r="E252" s="3"/>
      <c r="F252" s="3"/>
      <c r="G252" s="3"/>
      <c r="H252" s="3"/>
      <c r="I252" s="3"/>
    </row>
    <row r="253" spans="1:13" s="9" customFormat="1" ht="18" customHeight="1" x14ac:dyDescent="0.15">
      <c r="A253" s="3"/>
      <c r="B253" s="3"/>
      <c r="C253" s="3"/>
      <c r="D253" s="3"/>
      <c r="E253" s="3"/>
      <c r="F253" s="3"/>
      <c r="G253" s="3"/>
      <c r="H253" s="3"/>
      <c r="I253" s="3"/>
    </row>
    <row r="254" spans="1:13" s="9" customFormat="1" ht="18" customHeight="1" x14ac:dyDescent="0.15">
      <c r="A254" s="3"/>
      <c r="B254" s="3"/>
      <c r="C254" s="3"/>
      <c r="D254" s="3"/>
      <c r="E254" s="3"/>
      <c r="F254" s="3"/>
      <c r="G254" s="3"/>
      <c r="H254" s="3"/>
      <c r="I254" s="3"/>
    </row>
    <row r="255" spans="1:13" s="9" customFormat="1" ht="18" customHeight="1" x14ac:dyDescent="0.15">
      <c r="A255" s="3"/>
      <c r="B255" s="3"/>
      <c r="C255" s="3"/>
      <c r="D255" s="3"/>
      <c r="E255" s="3"/>
      <c r="F255" s="3"/>
      <c r="G255" s="3"/>
      <c r="H255" s="3"/>
      <c r="I255" s="3"/>
    </row>
    <row r="256" spans="1:13" ht="18" customHeight="1" x14ac:dyDescent="0.15">
      <c r="J256" s="9"/>
      <c r="K256" s="9"/>
      <c r="L256" s="9"/>
      <c r="M256" s="9"/>
    </row>
    <row r="258" spans="1:13" s="9" customFormat="1" ht="18" customHeight="1" x14ac:dyDescent="0.15">
      <c r="A258" s="3"/>
      <c r="B258" s="3"/>
      <c r="C258" s="3"/>
      <c r="D258" s="3"/>
      <c r="E258" s="3"/>
      <c r="F258" s="3"/>
      <c r="G258" s="3"/>
      <c r="H258" s="3"/>
      <c r="I258" s="3"/>
      <c r="J258" s="3"/>
      <c r="K258" s="3"/>
      <c r="L258" s="3"/>
      <c r="M258" s="3"/>
    </row>
    <row r="259" spans="1:13" s="9" customFormat="1" ht="18" customHeight="1" x14ac:dyDescent="0.15">
      <c r="A259" s="3"/>
      <c r="B259" s="3"/>
      <c r="C259" s="3"/>
      <c r="D259" s="3"/>
      <c r="E259" s="3"/>
      <c r="F259" s="3"/>
      <c r="G259" s="3"/>
      <c r="H259" s="3"/>
      <c r="I259" s="3"/>
    </row>
    <row r="260" spans="1:13" s="9" customFormat="1" ht="18" customHeight="1" x14ac:dyDescent="0.15">
      <c r="A260" s="3"/>
      <c r="B260" s="3"/>
      <c r="C260" s="3"/>
      <c r="D260" s="3"/>
      <c r="E260" s="3"/>
      <c r="F260" s="3"/>
      <c r="G260" s="3"/>
      <c r="H260" s="3"/>
      <c r="I260" s="3"/>
    </row>
    <row r="261" spans="1:13" ht="18" customHeight="1" x14ac:dyDescent="0.15">
      <c r="J261" s="9"/>
      <c r="K261" s="9"/>
      <c r="L261" s="9"/>
      <c r="M261" s="9"/>
    </row>
    <row r="262" spans="1:13" ht="15" customHeight="1" x14ac:dyDescent="0.15"/>
    <row r="263" spans="1:13" ht="15" customHeight="1" x14ac:dyDescent="0.15"/>
    <row r="264" spans="1:13" ht="15" customHeight="1" x14ac:dyDescent="0.15"/>
    <row r="265" spans="1:13" ht="15" customHeight="1" x14ac:dyDescent="0.15"/>
    <row r="266" spans="1:13" ht="15" customHeight="1" x14ac:dyDescent="0.15"/>
    <row r="267" spans="1:13" ht="15" customHeight="1" x14ac:dyDescent="0.15"/>
    <row r="268" spans="1:13" ht="15" customHeight="1" x14ac:dyDescent="0.15"/>
    <row r="269" spans="1:13" ht="15" customHeight="1" x14ac:dyDescent="0.15"/>
    <row r="270" spans="1:13" ht="15" customHeight="1" x14ac:dyDescent="0.15"/>
    <row r="271" spans="1:13" ht="15" customHeight="1" x14ac:dyDescent="0.15"/>
    <row r="272" spans="1:13" ht="15" customHeight="1" x14ac:dyDescent="0.15"/>
    <row r="273" ht="15" customHeight="1" x14ac:dyDescent="0.15"/>
    <row r="274" ht="15" customHeight="1" x14ac:dyDescent="0.15"/>
    <row r="275" ht="15" customHeight="1" x14ac:dyDescent="0.15"/>
    <row r="276" ht="15" customHeight="1" x14ac:dyDescent="0.15"/>
    <row r="277" ht="15" customHeight="1" x14ac:dyDescent="0.15"/>
    <row r="278" ht="15" customHeight="1" x14ac:dyDescent="0.15"/>
    <row r="279" ht="15" customHeight="1" x14ac:dyDescent="0.15"/>
    <row r="280" ht="15" customHeight="1" x14ac:dyDescent="0.15"/>
    <row r="281" ht="15" customHeight="1" x14ac:dyDescent="0.15"/>
    <row r="282" ht="15" customHeight="1" x14ac:dyDescent="0.15"/>
    <row r="283" ht="15" customHeight="1" x14ac:dyDescent="0.15"/>
    <row r="284" ht="15" customHeight="1" x14ac:dyDescent="0.15"/>
    <row r="285" ht="15" customHeight="1" x14ac:dyDescent="0.15"/>
    <row r="286" ht="15" customHeight="1" x14ac:dyDescent="0.15"/>
    <row r="287" ht="15" customHeight="1" x14ac:dyDescent="0.15"/>
    <row r="288" ht="15" customHeight="1" x14ac:dyDescent="0.15"/>
  </sheetData>
  <mergeCells count="22">
    <mergeCell ref="B1:M1"/>
    <mergeCell ref="B2:M2"/>
    <mergeCell ref="B3:M3"/>
    <mergeCell ref="B4:M4"/>
    <mergeCell ref="B6:I7"/>
    <mergeCell ref="J6:K7"/>
    <mergeCell ref="J8:K8"/>
    <mergeCell ref="J9:K9"/>
    <mergeCell ref="J10:K10"/>
    <mergeCell ref="J11:K11"/>
    <mergeCell ref="J12:K12"/>
    <mergeCell ref="J23:K23"/>
    <mergeCell ref="J13:K13"/>
    <mergeCell ref="J19:K19"/>
    <mergeCell ref="J20:K20"/>
    <mergeCell ref="J21:K21"/>
    <mergeCell ref="J22:K22"/>
    <mergeCell ref="J14:K14"/>
    <mergeCell ref="J15:K15"/>
    <mergeCell ref="J16:K16"/>
    <mergeCell ref="J17:K17"/>
    <mergeCell ref="J18:K18"/>
  </mergeCells>
  <phoneticPr fontId="75"/>
  <printOptions horizontalCentered="1"/>
  <pageMargins left="0.59055118110236227" right="0.59055118110236227" top="0.51181102362204722" bottom="0.59055118110236227" header="0.35433070866141736" footer="0.31496062992125984"/>
  <pageSetup paperSize="9" scale="110" orientation="portrait" cellComments="asDisplayed"/>
  <rowBreaks count="2" manualBreakCount="2">
    <brk id="133" max="16383" man="1"/>
    <brk id="187"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C000"/>
  </sheetPr>
  <dimension ref="A1:M79"/>
  <sheetViews>
    <sheetView workbookViewId="0"/>
  </sheetViews>
  <sheetFormatPr defaultColWidth="9" defaultRowHeight="18" customHeight="1" x14ac:dyDescent="0.15"/>
  <cols>
    <col min="1" max="1" width="0.75" style="23" customWidth="1"/>
    <col min="2" max="10" width="2.125" style="23" customWidth="1"/>
    <col min="11" max="11" width="13.25" style="23" customWidth="1"/>
    <col min="12" max="12" width="8.875" style="23" customWidth="1"/>
    <col min="13" max="13" width="8.625" style="23" customWidth="1"/>
    <col min="14" max="14" width="0.75" style="23" customWidth="1"/>
    <col min="15" max="16384" width="9" style="23"/>
  </cols>
  <sheetData>
    <row r="1" spans="1:13" ht="18" customHeight="1" x14ac:dyDescent="0.15">
      <c r="B1" s="400" t="s">
        <v>422</v>
      </c>
      <c r="C1" s="400"/>
      <c r="D1" s="400"/>
      <c r="E1" s="400"/>
      <c r="F1" s="400"/>
      <c r="G1" s="400"/>
      <c r="H1" s="400"/>
      <c r="I1" s="400"/>
      <c r="J1" s="400"/>
      <c r="K1" s="400"/>
      <c r="L1" s="400"/>
      <c r="M1" s="400"/>
    </row>
    <row r="2" spans="1:13" ht="18" customHeight="1" x14ac:dyDescent="0.15">
      <c r="A2" s="249"/>
      <c r="B2" s="401" t="s">
        <v>423</v>
      </c>
      <c r="C2" s="401"/>
      <c r="D2" s="401"/>
      <c r="E2" s="401"/>
      <c r="F2" s="401"/>
      <c r="G2" s="401"/>
      <c r="H2" s="401"/>
      <c r="I2" s="401"/>
      <c r="J2" s="401"/>
      <c r="K2" s="401"/>
      <c r="L2" s="401"/>
      <c r="M2" s="401"/>
    </row>
    <row r="3" spans="1:13" s="17" customFormat="1" ht="16.149999999999999" customHeight="1" x14ac:dyDescent="0.15">
      <c r="B3" s="402" t="s">
        <v>519</v>
      </c>
      <c r="C3" s="402"/>
      <c r="D3" s="402"/>
      <c r="E3" s="402"/>
      <c r="F3" s="402"/>
      <c r="G3" s="402"/>
      <c r="H3" s="402"/>
      <c r="I3" s="402"/>
      <c r="J3" s="402"/>
      <c r="K3" s="402"/>
      <c r="L3" s="402"/>
      <c r="M3" s="402"/>
    </row>
    <row r="4" spans="1:13" s="17" customFormat="1" ht="16.149999999999999" customHeight="1" x14ac:dyDescent="0.15">
      <c r="B4" s="402" t="s">
        <v>520</v>
      </c>
      <c r="C4" s="402"/>
      <c r="D4" s="402"/>
      <c r="E4" s="402"/>
      <c r="F4" s="402"/>
      <c r="G4" s="402"/>
      <c r="H4" s="402"/>
      <c r="I4" s="402"/>
      <c r="J4" s="402"/>
      <c r="K4" s="402"/>
      <c r="L4" s="402"/>
      <c r="M4" s="402"/>
    </row>
    <row r="5" spans="1:13" s="17" customFormat="1" ht="17.25" customHeight="1" thickBot="1" x14ac:dyDescent="0.2">
      <c r="M5" s="257" t="s">
        <v>245</v>
      </c>
    </row>
    <row r="6" spans="1:13" s="17" customFormat="1" ht="14.45" customHeight="1" x14ac:dyDescent="0.15">
      <c r="B6" s="403" t="s">
        <v>368</v>
      </c>
      <c r="C6" s="404"/>
      <c r="D6" s="404"/>
      <c r="E6" s="404"/>
      <c r="F6" s="404"/>
      <c r="G6" s="404"/>
      <c r="H6" s="404"/>
      <c r="I6" s="405"/>
      <c r="J6" s="405"/>
      <c r="K6" s="406"/>
      <c r="L6" s="410" t="s">
        <v>222</v>
      </c>
      <c r="M6" s="411"/>
    </row>
    <row r="7" spans="1:13" s="17" customFormat="1" ht="14.45" customHeight="1" thickBot="1" x14ac:dyDescent="0.2">
      <c r="B7" s="407"/>
      <c r="C7" s="408"/>
      <c r="D7" s="408"/>
      <c r="E7" s="408"/>
      <c r="F7" s="408"/>
      <c r="G7" s="408"/>
      <c r="H7" s="408"/>
      <c r="I7" s="408"/>
      <c r="J7" s="408"/>
      <c r="K7" s="409"/>
      <c r="L7" s="412"/>
      <c r="M7" s="413"/>
    </row>
    <row r="8" spans="1:13" s="169" customFormat="1" ht="14.25" customHeight="1" x14ac:dyDescent="0.15">
      <c r="B8" s="229" t="s">
        <v>424</v>
      </c>
      <c r="C8" s="133"/>
      <c r="D8" s="133"/>
      <c r="E8" s="108"/>
      <c r="F8" s="108"/>
      <c r="G8" s="259"/>
      <c r="H8" s="108"/>
      <c r="I8" s="138"/>
      <c r="J8" s="138"/>
      <c r="K8" s="162"/>
      <c r="L8" s="381"/>
      <c r="M8" s="382"/>
    </row>
    <row r="9" spans="1:13" ht="14.25" customHeight="1" x14ac:dyDescent="0.15">
      <c r="B9" s="106"/>
      <c r="C9" s="128" t="s">
        <v>425</v>
      </c>
      <c r="D9" s="128"/>
      <c r="E9" s="74"/>
      <c r="F9" s="74"/>
      <c r="G9" s="17"/>
      <c r="H9" s="74"/>
      <c r="K9" s="122"/>
      <c r="L9" s="383">
        <v>6510334439</v>
      </c>
      <c r="M9" s="384"/>
    </row>
    <row r="10" spans="1:13" ht="13.5" customHeight="1" x14ac:dyDescent="0.15">
      <c r="B10" s="106"/>
      <c r="C10" s="128"/>
      <c r="D10" s="128" t="s">
        <v>426</v>
      </c>
      <c r="E10" s="74"/>
      <c r="F10" s="74"/>
      <c r="G10" s="74"/>
      <c r="H10" s="74"/>
      <c r="K10" s="122"/>
      <c r="L10" s="383">
        <v>2702581258</v>
      </c>
      <c r="M10" s="384"/>
    </row>
    <row r="11" spans="1:13" ht="13.5" customHeight="1" x14ac:dyDescent="0.15">
      <c r="B11" s="106"/>
      <c r="C11" s="128"/>
      <c r="D11" s="128"/>
      <c r="E11" s="74" t="s">
        <v>427</v>
      </c>
      <c r="F11" s="74"/>
      <c r="G11" s="74"/>
      <c r="H11" s="74"/>
      <c r="K11" s="122"/>
      <c r="L11" s="383">
        <v>1185050455</v>
      </c>
      <c r="M11" s="384"/>
    </row>
    <row r="12" spans="1:13" ht="13.5" customHeight="1" x14ac:dyDescent="0.15">
      <c r="B12" s="106"/>
      <c r="C12" s="128"/>
      <c r="D12" s="128"/>
      <c r="E12" s="74" t="s">
        <v>47</v>
      </c>
      <c r="F12" s="74"/>
      <c r="G12" s="74"/>
      <c r="H12" s="74"/>
      <c r="K12" s="122"/>
      <c r="L12" s="383">
        <v>1462737422</v>
      </c>
      <c r="M12" s="384"/>
    </row>
    <row r="13" spans="1:13" ht="13.5" customHeight="1" x14ac:dyDescent="0.15">
      <c r="B13" s="94"/>
      <c r="C13" s="17"/>
      <c r="D13" s="17"/>
      <c r="E13" s="17" t="s">
        <v>48</v>
      </c>
      <c r="F13" s="17"/>
      <c r="G13" s="17"/>
      <c r="H13" s="17"/>
      <c r="K13" s="122"/>
      <c r="L13" s="383">
        <v>21124334</v>
      </c>
      <c r="M13" s="384"/>
    </row>
    <row r="14" spans="1:13" ht="13.5" customHeight="1" x14ac:dyDescent="0.15">
      <c r="B14" s="184"/>
      <c r="C14" s="20"/>
      <c r="D14" s="17"/>
      <c r="E14" s="20" t="s">
        <v>428</v>
      </c>
      <c r="F14" s="20"/>
      <c r="G14" s="20"/>
      <c r="H14" s="20"/>
      <c r="K14" s="122"/>
      <c r="L14" s="383">
        <v>33669047</v>
      </c>
      <c r="M14" s="384"/>
    </row>
    <row r="15" spans="1:13" ht="13.5" customHeight="1" x14ac:dyDescent="0.15">
      <c r="B15" s="94"/>
      <c r="C15" s="20"/>
      <c r="D15" s="17" t="s">
        <v>429</v>
      </c>
      <c r="E15" s="20"/>
      <c r="F15" s="20"/>
      <c r="G15" s="20"/>
      <c r="H15" s="20"/>
      <c r="K15" s="122"/>
      <c r="L15" s="383">
        <v>3807753181</v>
      </c>
      <c r="M15" s="384"/>
    </row>
    <row r="16" spans="1:13" ht="13.5" customHeight="1" x14ac:dyDescent="0.15">
      <c r="B16" s="94"/>
      <c r="C16" s="20"/>
      <c r="D16" s="20"/>
      <c r="E16" s="17" t="s">
        <v>49</v>
      </c>
      <c r="F16" s="20"/>
      <c r="G16" s="20"/>
      <c r="H16" s="20"/>
      <c r="K16" s="122"/>
      <c r="L16" s="383">
        <v>2236618065</v>
      </c>
      <c r="M16" s="384"/>
    </row>
    <row r="17" spans="2:13" ht="13.5" customHeight="1" x14ac:dyDescent="0.15">
      <c r="B17" s="94"/>
      <c r="C17" s="20"/>
      <c r="D17" s="20"/>
      <c r="E17" s="17" t="s">
        <v>430</v>
      </c>
      <c r="F17" s="20"/>
      <c r="G17" s="20"/>
      <c r="H17" s="20"/>
      <c r="K17" s="122"/>
      <c r="L17" s="383">
        <v>815513910</v>
      </c>
      <c r="M17" s="384"/>
    </row>
    <row r="18" spans="2:13" ht="13.5" customHeight="1" x14ac:dyDescent="0.15">
      <c r="B18" s="94"/>
      <c r="C18" s="17"/>
      <c r="D18" s="20"/>
      <c r="E18" s="17" t="s">
        <v>101</v>
      </c>
      <c r="F18" s="20"/>
      <c r="G18" s="20"/>
      <c r="H18" s="20"/>
      <c r="K18" s="122"/>
      <c r="L18" s="383">
        <v>753869720</v>
      </c>
      <c r="M18" s="384"/>
    </row>
    <row r="19" spans="2:13" ht="13.5" customHeight="1" x14ac:dyDescent="0.15">
      <c r="B19" s="94"/>
      <c r="C19" s="17"/>
      <c r="D19" s="21"/>
      <c r="E19" s="20" t="s">
        <v>428</v>
      </c>
      <c r="F19" s="17"/>
      <c r="G19" s="20"/>
      <c r="H19" s="20"/>
      <c r="K19" s="122"/>
      <c r="L19" s="383">
        <v>1751486</v>
      </c>
      <c r="M19" s="384"/>
    </row>
    <row r="20" spans="2:13" ht="13.5" customHeight="1" x14ac:dyDescent="0.15">
      <c r="B20" s="94"/>
      <c r="C20" s="17" t="s">
        <v>431</v>
      </c>
      <c r="D20" s="21"/>
      <c r="E20" s="20"/>
      <c r="F20" s="20"/>
      <c r="G20" s="20"/>
      <c r="H20" s="20"/>
      <c r="K20" s="122"/>
      <c r="L20" s="383">
        <v>7097260470</v>
      </c>
      <c r="M20" s="384"/>
    </row>
    <row r="21" spans="2:13" ht="13.5" customHeight="1" x14ac:dyDescent="0.15">
      <c r="B21" s="94"/>
      <c r="C21" s="17"/>
      <c r="D21" s="21" t="s">
        <v>50</v>
      </c>
      <c r="E21" s="20"/>
      <c r="F21" s="20"/>
      <c r="G21" s="20"/>
      <c r="H21" s="20"/>
      <c r="K21" s="122"/>
      <c r="L21" s="383">
        <v>5379114429</v>
      </c>
      <c r="M21" s="384"/>
    </row>
    <row r="22" spans="2:13" ht="13.5" customHeight="1" x14ac:dyDescent="0.15">
      <c r="B22" s="94"/>
      <c r="C22" s="17"/>
      <c r="D22" s="21" t="s">
        <v>432</v>
      </c>
      <c r="E22" s="20"/>
      <c r="F22" s="20"/>
      <c r="G22" s="20"/>
      <c r="H22" s="20"/>
      <c r="K22" s="122"/>
      <c r="L22" s="383">
        <v>1594918559</v>
      </c>
      <c r="M22" s="384"/>
    </row>
    <row r="23" spans="2:13" ht="13.5" customHeight="1" x14ac:dyDescent="0.15">
      <c r="B23" s="94"/>
      <c r="C23" s="17"/>
      <c r="D23" s="21" t="s">
        <v>433</v>
      </c>
      <c r="E23" s="20"/>
      <c r="F23" s="20"/>
      <c r="G23" s="20"/>
      <c r="H23" s="20"/>
      <c r="K23" s="122"/>
      <c r="L23" s="383">
        <v>84498470</v>
      </c>
      <c r="M23" s="384"/>
    </row>
    <row r="24" spans="2:13" ht="13.5" customHeight="1" x14ac:dyDescent="0.15">
      <c r="B24" s="94"/>
      <c r="C24" s="17"/>
      <c r="D24" s="21" t="s">
        <v>434</v>
      </c>
      <c r="E24" s="20"/>
      <c r="F24" s="20"/>
      <c r="G24" s="20"/>
      <c r="H24" s="21"/>
      <c r="K24" s="122"/>
      <c r="L24" s="383">
        <v>38729012</v>
      </c>
      <c r="M24" s="384"/>
    </row>
    <row r="25" spans="2:13" ht="13.5" customHeight="1" x14ac:dyDescent="0.15">
      <c r="B25" s="94"/>
      <c r="C25" s="17" t="s">
        <v>435</v>
      </c>
      <c r="D25" s="21"/>
      <c r="E25" s="20"/>
      <c r="F25" s="20"/>
      <c r="G25" s="20"/>
      <c r="H25" s="21"/>
      <c r="K25" s="122"/>
      <c r="L25" s="383">
        <v>19414</v>
      </c>
      <c r="M25" s="384"/>
    </row>
    <row r="26" spans="2:13" ht="13.5" customHeight="1" x14ac:dyDescent="0.15">
      <c r="B26" s="94"/>
      <c r="C26" s="17"/>
      <c r="D26" s="21" t="s">
        <v>51</v>
      </c>
      <c r="E26" s="20"/>
      <c r="F26" s="20"/>
      <c r="G26" s="20"/>
      <c r="H26" s="20"/>
      <c r="K26" s="122"/>
      <c r="L26" s="383">
        <v>19414</v>
      </c>
      <c r="M26" s="384"/>
    </row>
    <row r="27" spans="2:13" ht="13.5" customHeight="1" x14ac:dyDescent="0.15">
      <c r="B27" s="94"/>
      <c r="C27" s="17"/>
      <c r="D27" s="21" t="s">
        <v>428</v>
      </c>
      <c r="E27" s="20"/>
      <c r="F27" s="20"/>
      <c r="G27" s="20"/>
      <c r="H27" s="20"/>
      <c r="K27" s="122"/>
      <c r="L27" s="383" t="s">
        <v>303</v>
      </c>
      <c r="M27" s="384"/>
    </row>
    <row r="28" spans="2:13" ht="13.5" customHeight="1" x14ac:dyDescent="0.15">
      <c r="B28" s="94"/>
      <c r="C28" s="17" t="s">
        <v>52</v>
      </c>
      <c r="D28" s="21"/>
      <c r="E28" s="20"/>
      <c r="F28" s="20"/>
      <c r="G28" s="20"/>
      <c r="H28" s="20"/>
      <c r="K28" s="122"/>
      <c r="L28" s="389" t="s">
        <v>303</v>
      </c>
      <c r="M28" s="390"/>
    </row>
    <row r="29" spans="2:13" ht="13.5" customHeight="1" x14ac:dyDescent="0.15">
      <c r="B29" s="115" t="s">
        <v>436</v>
      </c>
      <c r="C29" s="105"/>
      <c r="D29" s="57"/>
      <c r="E29" s="47"/>
      <c r="F29" s="47"/>
      <c r="G29" s="47"/>
      <c r="H29" s="47"/>
      <c r="I29" s="80"/>
      <c r="J29" s="80"/>
      <c r="K29" s="103"/>
      <c r="L29" s="383">
        <v>586906617</v>
      </c>
      <c r="M29" s="384"/>
    </row>
    <row r="30" spans="2:13" ht="13.5" customHeight="1" x14ac:dyDescent="0.15">
      <c r="B30" s="94" t="s">
        <v>437</v>
      </c>
      <c r="C30" s="17"/>
      <c r="D30" s="21"/>
      <c r="E30" s="20"/>
      <c r="F30" s="20"/>
      <c r="G30" s="20"/>
      <c r="H30" s="21"/>
      <c r="K30" s="122"/>
      <c r="L30" s="383"/>
      <c r="M30" s="384"/>
    </row>
    <row r="31" spans="2:13" ht="13.5" customHeight="1" x14ac:dyDescent="0.15">
      <c r="B31" s="94"/>
      <c r="C31" s="17" t="s">
        <v>438</v>
      </c>
      <c r="D31" s="21"/>
      <c r="E31" s="20"/>
      <c r="F31" s="20"/>
      <c r="G31" s="20"/>
      <c r="H31" s="20"/>
      <c r="K31" s="122"/>
      <c r="L31" s="383">
        <v>1503000213</v>
      </c>
      <c r="M31" s="384"/>
    </row>
    <row r="32" spans="2:13" ht="13.5" customHeight="1" x14ac:dyDescent="0.15">
      <c r="B32" s="94"/>
      <c r="C32" s="17"/>
      <c r="D32" s="21" t="s">
        <v>53</v>
      </c>
      <c r="E32" s="20"/>
      <c r="F32" s="20"/>
      <c r="G32" s="20"/>
      <c r="H32" s="20"/>
      <c r="K32" s="122"/>
      <c r="L32" s="383">
        <v>428831778</v>
      </c>
      <c r="M32" s="384"/>
    </row>
    <row r="33" spans="2:13" ht="13.5" customHeight="1" x14ac:dyDescent="0.15">
      <c r="B33" s="94"/>
      <c r="C33" s="17"/>
      <c r="D33" s="21" t="s">
        <v>54</v>
      </c>
      <c r="E33" s="20"/>
      <c r="F33" s="20"/>
      <c r="G33" s="20"/>
      <c r="H33" s="20"/>
      <c r="K33" s="122"/>
      <c r="L33" s="383">
        <v>1073508435</v>
      </c>
      <c r="M33" s="384"/>
    </row>
    <row r="34" spans="2:13" ht="13.5" customHeight="1" x14ac:dyDescent="0.15">
      <c r="B34" s="94"/>
      <c r="C34" s="17"/>
      <c r="D34" s="21" t="s">
        <v>55</v>
      </c>
      <c r="E34" s="20"/>
      <c r="F34" s="20"/>
      <c r="G34" s="20"/>
      <c r="H34" s="20"/>
      <c r="K34" s="122"/>
      <c r="L34" s="383" t="s">
        <v>303</v>
      </c>
      <c r="M34" s="384"/>
    </row>
    <row r="35" spans="2:13" ht="13.5" customHeight="1" x14ac:dyDescent="0.15">
      <c r="B35" s="94"/>
      <c r="C35" s="17"/>
      <c r="D35" s="21" t="s">
        <v>56</v>
      </c>
      <c r="E35" s="20"/>
      <c r="F35" s="20"/>
      <c r="G35" s="20"/>
      <c r="H35" s="20"/>
      <c r="K35" s="122"/>
      <c r="L35" s="383">
        <v>660000</v>
      </c>
      <c r="M35" s="384"/>
    </row>
    <row r="36" spans="2:13" ht="13.5" customHeight="1" x14ac:dyDescent="0.15">
      <c r="B36" s="94"/>
      <c r="C36" s="17"/>
      <c r="D36" s="21" t="s">
        <v>428</v>
      </c>
      <c r="E36" s="20"/>
      <c r="F36" s="20"/>
      <c r="G36" s="20"/>
      <c r="H36" s="20"/>
      <c r="K36" s="122"/>
      <c r="L36" s="383" t="s">
        <v>303</v>
      </c>
      <c r="M36" s="384"/>
    </row>
    <row r="37" spans="2:13" ht="13.5" customHeight="1" x14ac:dyDescent="0.15">
      <c r="B37" s="94"/>
      <c r="C37" s="17" t="s">
        <v>439</v>
      </c>
      <c r="D37" s="21"/>
      <c r="E37" s="20"/>
      <c r="F37" s="20"/>
      <c r="G37" s="20"/>
      <c r="H37" s="21"/>
      <c r="K37" s="122"/>
      <c r="L37" s="383">
        <v>1307141075</v>
      </c>
      <c r="M37" s="384"/>
    </row>
    <row r="38" spans="2:13" ht="13.5" customHeight="1" x14ac:dyDescent="0.15">
      <c r="B38" s="94"/>
      <c r="C38" s="17"/>
      <c r="D38" s="21" t="s">
        <v>432</v>
      </c>
      <c r="E38" s="20"/>
      <c r="F38" s="20"/>
      <c r="G38" s="20"/>
      <c r="H38" s="21"/>
      <c r="K38" s="122"/>
      <c r="L38" s="383">
        <v>64839340</v>
      </c>
      <c r="M38" s="384"/>
    </row>
    <row r="39" spans="2:13" ht="13.5" customHeight="1" x14ac:dyDescent="0.15">
      <c r="B39" s="94"/>
      <c r="C39" s="17"/>
      <c r="D39" s="21" t="s">
        <v>57</v>
      </c>
      <c r="E39" s="20"/>
      <c r="F39" s="20"/>
      <c r="G39" s="20"/>
      <c r="H39" s="21"/>
      <c r="K39" s="122"/>
      <c r="L39" s="383">
        <v>1239524000</v>
      </c>
      <c r="M39" s="384"/>
    </row>
    <row r="40" spans="2:13" ht="13.5" customHeight="1" x14ac:dyDescent="0.15">
      <c r="B40" s="94"/>
      <c r="C40" s="17"/>
      <c r="D40" s="21" t="s">
        <v>58</v>
      </c>
      <c r="E40" s="20"/>
      <c r="F40" s="17"/>
      <c r="G40" s="20"/>
      <c r="H40" s="20"/>
      <c r="K40" s="122"/>
      <c r="L40" s="383">
        <v>2693587</v>
      </c>
      <c r="M40" s="384"/>
    </row>
    <row r="41" spans="2:13" ht="13.5" customHeight="1" x14ac:dyDescent="0.15">
      <c r="B41" s="94"/>
      <c r="C41" s="17"/>
      <c r="D41" s="21" t="s">
        <v>59</v>
      </c>
      <c r="E41" s="20"/>
      <c r="F41" s="17"/>
      <c r="G41" s="20"/>
      <c r="H41" s="20"/>
      <c r="K41" s="122"/>
      <c r="L41" s="383">
        <v>84148</v>
      </c>
      <c r="M41" s="384"/>
    </row>
    <row r="42" spans="2:13" ht="13.5" customHeight="1" x14ac:dyDescent="0.15">
      <c r="B42" s="94"/>
      <c r="C42" s="17"/>
      <c r="D42" s="21" t="s">
        <v>434</v>
      </c>
      <c r="E42" s="20"/>
      <c r="F42" s="20"/>
      <c r="G42" s="20"/>
      <c r="H42" s="20"/>
      <c r="K42" s="122"/>
      <c r="L42" s="383" t="s">
        <v>303</v>
      </c>
      <c r="M42" s="384"/>
    </row>
    <row r="43" spans="2:13" ht="13.5" customHeight="1" x14ac:dyDescent="0.15">
      <c r="B43" s="115" t="s">
        <v>440</v>
      </c>
      <c r="C43" s="105"/>
      <c r="D43" s="57"/>
      <c r="E43" s="47"/>
      <c r="F43" s="47"/>
      <c r="G43" s="47"/>
      <c r="H43" s="47"/>
      <c r="I43" s="80"/>
      <c r="J43" s="80"/>
      <c r="K43" s="103"/>
      <c r="L43" s="383">
        <v>-195859138</v>
      </c>
      <c r="M43" s="384"/>
    </row>
    <row r="44" spans="2:13" ht="13.5" customHeight="1" x14ac:dyDescent="0.15">
      <c r="B44" s="94" t="s">
        <v>441</v>
      </c>
      <c r="C44" s="17"/>
      <c r="D44" s="21"/>
      <c r="E44" s="20"/>
      <c r="F44" s="20"/>
      <c r="G44" s="20"/>
      <c r="H44" s="20"/>
      <c r="K44" s="122"/>
      <c r="L44" s="383"/>
      <c r="M44" s="384"/>
    </row>
    <row r="45" spans="2:13" ht="13.5" customHeight="1" x14ac:dyDescent="0.15">
      <c r="B45" s="94"/>
      <c r="C45" s="17" t="s">
        <v>442</v>
      </c>
      <c r="D45" s="21"/>
      <c r="E45" s="20"/>
      <c r="F45" s="20"/>
      <c r="G45" s="20"/>
      <c r="H45" s="20"/>
      <c r="K45" s="122"/>
      <c r="L45" s="383">
        <v>897375735</v>
      </c>
      <c r="M45" s="384"/>
    </row>
    <row r="46" spans="2:13" ht="13.5" customHeight="1" x14ac:dyDescent="0.15">
      <c r="B46" s="94"/>
      <c r="C46" s="17"/>
      <c r="D46" s="21" t="s">
        <v>60</v>
      </c>
      <c r="E46" s="20"/>
      <c r="F46" s="20"/>
      <c r="G46" s="20"/>
      <c r="H46" s="20"/>
      <c r="K46" s="122"/>
      <c r="L46" s="383">
        <v>897375735</v>
      </c>
      <c r="M46" s="384"/>
    </row>
    <row r="47" spans="2:13" ht="13.5" customHeight="1" x14ac:dyDescent="0.15">
      <c r="B47" s="94"/>
      <c r="C47" s="17"/>
      <c r="D47" s="21" t="s">
        <v>428</v>
      </c>
      <c r="E47" s="20"/>
      <c r="F47" s="20"/>
      <c r="G47" s="20"/>
      <c r="H47" s="20"/>
      <c r="K47" s="122"/>
      <c r="L47" s="383" t="s">
        <v>303</v>
      </c>
      <c r="M47" s="384"/>
    </row>
    <row r="48" spans="2:13" ht="13.5" customHeight="1" x14ac:dyDescent="0.15">
      <c r="B48" s="94"/>
      <c r="C48" s="17" t="s">
        <v>443</v>
      </c>
      <c r="D48" s="21"/>
      <c r="E48" s="20"/>
      <c r="F48" s="20"/>
      <c r="G48" s="20"/>
      <c r="H48" s="20"/>
      <c r="K48" s="122"/>
      <c r="L48" s="383">
        <v>532407000</v>
      </c>
      <c r="M48" s="384"/>
    </row>
    <row r="49" spans="2:13" ht="13.5" customHeight="1" x14ac:dyDescent="0.15">
      <c r="B49" s="94"/>
      <c r="C49" s="17"/>
      <c r="D49" s="21" t="s">
        <v>444</v>
      </c>
      <c r="E49" s="20"/>
      <c r="F49" s="20"/>
      <c r="G49" s="20"/>
      <c r="H49" s="74"/>
      <c r="K49" s="122"/>
      <c r="L49" s="383">
        <v>532407000</v>
      </c>
      <c r="M49" s="384"/>
    </row>
    <row r="50" spans="2:13" ht="13.5" customHeight="1" x14ac:dyDescent="0.15">
      <c r="B50" s="94"/>
      <c r="C50" s="17"/>
      <c r="D50" s="21" t="s">
        <v>434</v>
      </c>
      <c r="E50" s="20"/>
      <c r="F50" s="20"/>
      <c r="G50" s="20"/>
      <c r="H50" s="50"/>
      <c r="K50" s="122"/>
      <c r="L50" s="383" t="s">
        <v>303</v>
      </c>
      <c r="M50" s="384"/>
    </row>
    <row r="51" spans="2:13" ht="13.5" customHeight="1" x14ac:dyDescent="0.15">
      <c r="B51" s="115" t="s">
        <v>445</v>
      </c>
      <c r="C51" s="105"/>
      <c r="D51" s="57"/>
      <c r="E51" s="47"/>
      <c r="F51" s="47"/>
      <c r="G51" s="47"/>
      <c r="H51" s="201"/>
      <c r="I51" s="80"/>
      <c r="J51" s="80"/>
      <c r="K51" s="103"/>
      <c r="L51" s="383">
        <v>-364968735</v>
      </c>
      <c r="M51" s="384"/>
    </row>
    <row r="52" spans="2:13" ht="13.5" customHeight="1" x14ac:dyDescent="0.15">
      <c r="B52" s="391" t="s">
        <v>446</v>
      </c>
      <c r="C52" s="392"/>
      <c r="D52" s="392"/>
      <c r="E52" s="392"/>
      <c r="F52" s="392"/>
      <c r="G52" s="392"/>
      <c r="H52" s="392"/>
      <c r="I52" s="392"/>
      <c r="J52" s="392"/>
      <c r="K52" s="393"/>
      <c r="L52" s="389">
        <v>26078744</v>
      </c>
      <c r="M52" s="390"/>
    </row>
    <row r="53" spans="2:13" ht="13.5" customHeight="1" thickBot="1" x14ac:dyDescent="0.2">
      <c r="B53" s="394" t="s">
        <v>447</v>
      </c>
      <c r="C53" s="395"/>
      <c r="D53" s="395"/>
      <c r="E53" s="395"/>
      <c r="F53" s="395"/>
      <c r="G53" s="395"/>
      <c r="H53" s="395"/>
      <c r="I53" s="395"/>
      <c r="J53" s="395"/>
      <c r="K53" s="396"/>
      <c r="L53" s="383">
        <v>409957478</v>
      </c>
      <c r="M53" s="384"/>
    </row>
    <row r="54" spans="2:13" ht="13.5" customHeight="1" thickBot="1" x14ac:dyDescent="0.2">
      <c r="B54" s="397" t="s">
        <v>448</v>
      </c>
      <c r="C54" s="398"/>
      <c r="D54" s="398"/>
      <c r="E54" s="398"/>
      <c r="F54" s="398"/>
      <c r="G54" s="398"/>
      <c r="H54" s="398"/>
      <c r="I54" s="398"/>
      <c r="J54" s="398"/>
      <c r="K54" s="399"/>
      <c r="L54" s="387">
        <v>436036222</v>
      </c>
      <c r="M54" s="388"/>
    </row>
    <row r="55" spans="2:13" ht="13.5" customHeight="1" thickBot="1" x14ac:dyDescent="0.2">
      <c r="B55" s="56"/>
      <c r="C55" s="56"/>
      <c r="D55" s="56"/>
      <c r="E55" s="56"/>
      <c r="F55" s="56"/>
      <c r="G55" s="56"/>
      <c r="H55" s="56"/>
      <c r="I55" s="56"/>
      <c r="J55" s="56"/>
      <c r="K55" s="56"/>
      <c r="L55" s="246"/>
      <c r="M55" s="187"/>
    </row>
    <row r="56" spans="2:13" ht="13.5" customHeight="1" x14ac:dyDescent="0.15">
      <c r="B56" s="232" t="s">
        <v>449</v>
      </c>
      <c r="C56" s="59"/>
      <c r="D56" s="59"/>
      <c r="E56" s="59"/>
      <c r="F56" s="59"/>
      <c r="G56" s="59"/>
      <c r="H56" s="59"/>
      <c r="I56" s="59"/>
      <c r="J56" s="59"/>
      <c r="K56" s="59"/>
      <c r="L56" s="381">
        <v>48931143</v>
      </c>
      <c r="M56" s="382"/>
    </row>
    <row r="57" spans="2:13" ht="13.5" customHeight="1" x14ac:dyDescent="0.15">
      <c r="B57" s="154" t="s">
        <v>61</v>
      </c>
      <c r="C57" s="33"/>
      <c r="D57" s="33"/>
      <c r="E57" s="33"/>
      <c r="F57" s="33"/>
      <c r="G57" s="33"/>
      <c r="H57" s="33"/>
      <c r="I57" s="33"/>
      <c r="J57" s="33"/>
      <c r="K57" s="33"/>
      <c r="L57" s="383">
        <v>-2206497</v>
      </c>
      <c r="M57" s="384"/>
    </row>
    <row r="58" spans="2:13" ht="13.5" customHeight="1" thickBot="1" x14ac:dyDescent="0.2">
      <c r="B58" s="173" t="s">
        <v>450</v>
      </c>
      <c r="C58" s="61"/>
      <c r="D58" s="61"/>
      <c r="E58" s="61"/>
      <c r="F58" s="61"/>
      <c r="G58" s="61"/>
      <c r="H58" s="61"/>
      <c r="I58" s="61"/>
      <c r="J58" s="61"/>
      <c r="K58" s="61"/>
      <c r="L58" s="385">
        <v>46724646</v>
      </c>
      <c r="M58" s="386"/>
    </row>
    <row r="59" spans="2:13" ht="13.5" customHeight="1" thickBot="1" x14ac:dyDescent="0.2">
      <c r="B59" s="256" t="s">
        <v>451</v>
      </c>
      <c r="C59" s="194"/>
      <c r="D59" s="66"/>
      <c r="E59" s="93"/>
      <c r="F59" s="93"/>
      <c r="G59" s="93"/>
      <c r="H59" s="93"/>
      <c r="I59" s="121"/>
      <c r="J59" s="121"/>
      <c r="K59" s="121"/>
      <c r="L59" s="387">
        <v>482760868</v>
      </c>
      <c r="M59" s="388"/>
    </row>
    <row r="60" spans="2:13" ht="3" customHeight="1" x14ac:dyDescent="0.15">
      <c r="B60" s="17"/>
      <c r="C60" s="17"/>
      <c r="D60" s="90"/>
      <c r="E60" s="20"/>
      <c r="F60" s="20"/>
      <c r="G60" s="20"/>
      <c r="H60" s="74"/>
    </row>
    <row r="61" spans="2:13" ht="13.5" customHeight="1" x14ac:dyDescent="0.15">
      <c r="B61" s="17"/>
      <c r="C61" s="17"/>
      <c r="D61" s="90"/>
      <c r="E61" s="20"/>
      <c r="F61" s="20"/>
      <c r="G61" s="20"/>
      <c r="H61" s="50"/>
    </row>
    <row r="62" spans="2:13" ht="13.5" customHeight="1" x14ac:dyDescent="0.15">
      <c r="B62" s="17"/>
      <c r="C62" s="17"/>
      <c r="D62" s="90"/>
      <c r="E62" s="20"/>
      <c r="F62" s="20"/>
      <c r="G62" s="20"/>
      <c r="H62" s="20"/>
    </row>
    <row r="63" spans="2:13" ht="13.5" customHeight="1" x14ac:dyDescent="0.15">
      <c r="B63" s="17"/>
      <c r="C63" s="17"/>
      <c r="D63" s="90"/>
      <c r="E63" s="20"/>
      <c r="F63" s="20"/>
      <c r="G63" s="20"/>
      <c r="H63" s="20"/>
    </row>
    <row r="64" spans="2:13" ht="13.5" customHeight="1" x14ac:dyDescent="0.15">
      <c r="B64" s="17"/>
      <c r="C64" s="17"/>
      <c r="D64" s="90"/>
      <c r="E64" s="20"/>
      <c r="F64" s="20"/>
      <c r="G64" s="20"/>
      <c r="H64" s="20"/>
    </row>
    <row r="65" spans="1:11" ht="13.5" customHeight="1" x14ac:dyDescent="0.15">
      <c r="B65" s="17"/>
      <c r="C65" s="17"/>
      <c r="D65" s="20"/>
      <c r="E65" s="17"/>
      <c r="F65" s="17"/>
      <c r="G65" s="20"/>
      <c r="H65" s="20"/>
    </row>
    <row r="66" spans="1:11" ht="13.5" customHeight="1" x14ac:dyDescent="0.15">
      <c r="B66" s="17"/>
      <c r="C66" s="17"/>
      <c r="D66" s="90"/>
      <c r="E66" s="20"/>
      <c r="F66" s="20"/>
      <c r="G66" s="20"/>
      <c r="H66" s="20"/>
    </row>
    <row r="67" spans="1:11" ht="13.5" customHeight="1" x14ac:dyDescent="0.15">
      <c r="B67" s="17"/>
      <c r="C67" s="17"/>
      <c r="D67" s="90"/>
      <c r="E67" s="20"/>
      <c r="F67" s="20"/>
      <c r="G67" s="20"/>
      <c r="H67" s="20"/>
    </row>
    <row r="68" spans="1:11" ht="13.5" customHeight="1" x14ac:dyDescent="0.15">
      <c r="B68" s="17"/>
      <c r="C68" s="17"/>
      <c r="D68" s="90"/>
      <c r="E68" s="20"/>
      <c r="F68" s="20"/>
      <c r="G68" s="20"/>
      <c r="H68" s="20"/>
    </row>
    <row r="69" spans="1:11" ht="13.5" customHeight="1" x14ac:dyDescent="0.15">
      <c r="B69" s="17"/>
      <c r="C69" s="17"/>
      <c r="D69" s="90"/>
      <c r="E69" s="20"/>
      <c r="F69" s="20"/>
      <c r="G69" s="20"/>
      <c r="H69" s="20"/>
    </row>
    <row r="70" spans="1:11" ht="13.5" customHeight="1" x14ac:dyDescent="0.15">
      <c r="B70" s="17"/>
      <c r="C70" s="17"/>
      <c r="D70" s="90"/>
      <c r="E70" s="20"/>
      <c r="F70" s="20"/>
      <c r="G70" s="20"/>
      <c r="H70" s="20"/>
    </row>
    <row r="71" spans="1:11" ht="13.5" customHeight="1" x14ac:dyDescent="0.15">
      <c r="B71" s="17"/>
      <c r="C71" s="17"/>
      <c r="D71" s="90"/>
      <c r="E71" s="20"/>
      <c r="F71" s="20"/>
      <c r="G71" s="20"/>
      <c r="H71" s="20"/>
    </row>
    <row r="72" spans="1:11" ht="13.5" customHeight="1" x14ac:dyDescent="0.15">
      <c r="B72" s="44"/>
      <c r="C72" s="44"/>
      <c r="D72" s="44"/>
      <c r="E72" s="44"/>
      <c r="F72" s="44"/>
      <c r="G72" s="44"/>
      <c r="H72" s="44"/>
      <c r="I72" s="44"/>
      <c r="J72" s="44"/>
      <c r="K72" s="44"/>
    </row>
    <row r="73" spans="1:11" ht="13.5" customHeight="1" x14ac:dyDescent="0.15"/>
    <row r="74" spans="1:11" ht="13.5" customHeight="1" x14ac:dyDescent="0.15">
      <c r="B74" s="17"/>
      <c r="C74" s="17"/>
      <c r="D74" s="17"/>
      <c r="E74" s="17"/>
      <c r="F74" s="17"/>
      <c r="G74" s="17"/>
      <c r="H74" s="17"/>
      <c r="I74" s="17"/>
      <c r="J74" s="17"/>
      <c r="K74" s="17"/>
    </row>
    <row r="75" spans="1:11" ht="13.5" customHeight="1" x14ac:dyDescent="0.15">
      <c r="A75" s="44"/>
      <c r="B75" s="17"/>
      <c r="C75" s="17"/>
      <c r="D75" s="17"/>
      <c r="E75" s="17"/>
      <c r="F75" s="17"/>
      <c r="G75" s="17"/>
      <c r="H75" s="17"/>
      <c r="I75" s="17"/>
      <c r="J75" s="17"/>
      <c r="K75" s="17"/>
    </row>
    <row r="76" spans="1:11" s="44" customFormat="1" ht="13.5" customHeight="1" x14ac:dyDescent="0.15">
      <c r="A76" s="23"/>
      <c r="B76" s="23"/>
      <c r="C76" s="23"/>
      <c r="D76" s="23"/>
      <c r="E76" s="23"/>
      <c r="F76" s="23"/>
      <c r="G76" s="23"/>
      <c r="H76" s="23"/>
      <c r="I76" s="23"/>
      <c r="J76" s="23"/>
      <c r="K76" s="23"/>
    </row>
    <row r="77" spans="1:11" ht="15" customHeight="1" x14ac:dyDescent="0.15">
      <c r="A77" s="17"/>
    </row>
    <row r="78" spans="1:11" s="17" customFormat="1" ht="18" customHeight="1" x14ac:dyDescent="0.15">
      <c r="B78" s="23"/>
      <c r="C78" s="23"/>
      <c r="D78" s="23"/>
      <c r="E78" s="23"/>
      <c r="F78" s="23"/>
      <c r="G78" s="23"/>
      <c r="H78" s="23"/>
      <c r="I78" s="23"/>
      <c r="J78" s="23"/>
      <c r="K78" s="23"/>
    </row>
    <row r="79" spans="1:11" s="17" customFormat="1" ht="18" customHeight="1" x14ac:dyDescent="0.15">
      <c r="A79" s="23"/>
      <c r="B79" s="23"/>
      <c r="C79" s="23"/>
      <c r="D79" s="23"/>
      <c r="E79" s="23"/>
      <c r="F79" s="23"/>
      <c r="G79" s="23"/>
      <c r="H79" s="23"/>
      <c r="I79" s="23"/>
      <c r="J79" s="23"/>
      <c r="K79" s="23"/>
    </row>
  </sheetData>
  <mergeCells count="60">
    <mergeCell ref="B52:K52"/>
    <mergeCell ref="B53:K53"/>
    <mergeCell ref="B54:K54"/>
    <mergeCell ref="B1:M1"/>
    <mergeCell ref="B2:M2"/>
    <mergeCell ref="B3:M3"/>
    <mergeCell ref="B4:M4"/>
    <mergeCell ref="B6:K7"/>
    <mergeCell ref="L6:M7"/>
    <mergeCell ref="L8:M8"/>
    <mergeCell ref="L9:M9"/>
    <mergeCell ref="L10:M10"/>
    <mergeCell ref="L11:M11"/>
    <mergeCell ref="L12:M12"/>
    <mergeCell ref="L13:M13"/>
    <mergeCell ref="L14:M14"/>
    <mergeCell ref="L15:M15"/>
    <mergeCell ref="L16:M16"/>
    <mergeCell ref="L17:M17"/>
    <mergeCell ref="L18:M18"/>
    <mergeCell ref="L19:M19"/>
    <mergeCell ref="L20:M20"/>
    <mergeCell ref="L21:M21"/>
    <mergeCell ref="L22:M22"/>
    <mergeCell ref="L23:M23"/>
    <mergeCell ref="L24:M24"/>
    <mergeCell ref="L25:M25"/>
    <mergeCell ref="L26:M26"/>
    <mergeCell ref="L27:M27"/>
    <mergeCell ref="L28:M28"/>
    <mergeCell ref="L29:M29"/>
    <mergeCell ref="L30:M30"/>
    <mergeCell ref="L31:M31"/>
    <mergeCell ref="L32:M32"/>
    <mergeCell ref="L33:M33"/>
    <mergeCell ref="L34:M34"/>
    <mergeCell ref="L35:M35"/>
    <mergeCell ref="L36:M36"/>
    <mergeCell ref="L37:M37"/>
    <mergeCell ref="L38:M38"/>
    <mergeCell ref="L39:M39"/>
    <mergeCell ref="L40:M40"/>
    <mergeCell ref="L41:M41"/>
    <mergeCell ref="L42:M42"/>
    <mergeCell ref="L43:M43"/>
    <mergeCell ref="L44:M44"/>
    <mergeCell ref="L45:M45"/>
    <mergeCell ref="L46:M46"/>
    <mergeCell ref="L47:M47"/>
    <mergeCell ref="L48:M48"/>
    <mergeCell ref="L49:M49"/>
    <mergeCell ref="L56:M56"/>
    <mergeCell ref="L57:M57"/>
    <mergeCell ref="L58:M58"/>
    <mergeCell ref="L59:M59"/>
    <mergeCell ref="L50:M50"/>
    <mergeCell ref="L51:M51"/>
    <mergeCell ref="L52:M52"/>
    <mergeCell ref="L53:M53"/>
    <mergeCell ref="L54:M54"/>
  </mergeCells>
  <phoneticPr fontId="75"/>
  <printOptions horizontalCentered="1"/>
  <pageMargins left="0.59055118110236227" right="0.59055118110236227" top="0.19685039370078741" bottom="0.19685039370078741" header="0.35433070866141736" footer="0.31496062992125984"/>
  <pageSetup paperSize="9" scale="103" orientation="portrait" cellComments="asDisplayed"/>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0" tint="-0.34995574816125979"/>
  </sheetPr>
  <dimension ref="A1:R354"/>
  <sheetViews>
    <sheetView workbookViewId="0"/>
  </sheetViews>
  <sheetFormatPr defaultColWidth="9" defaultRowHeight="13.5" x14ac:dyDescent="0.15"/>
  <cols>
    <col min="1" max="1" width="17.25" style="151" customWidth="1"/>
    <col min="2" max="2" width="4.125" style="151" customWidth="1"/>
    <col min="3" max="3" width="34.375" style="151" customWidth="1"/>
    <col min="4" max="4" width="38.125" style="151" customWidth="1"/>
    <col min="5" max="5" width="4.125" style="151" customWidth="1"/>
    <col min="6" max="6" width="17.25" style="151" customWidth="1"/>
    <col min="7" max="7" width="4.125" style="151" customWidth="1"/>
    <col min="8" max="8" width="34.375" style="151" customWidth="1"/>
    <col min="9" max="9" width="38.125" style="151" customWidth="1"/>
    <col min="10" max="10" width="4.125" style="151" customWidth="1"/>
    <col min="11" max="11" width="61.375" style="151" customWidth="1"/>
    <col min="12" max="13" width="4.125" style="151" customWidth="1"/>
    <col min="14" max="14" width="58.5" style="151" bestFit="1" customWidth="1"/>
    <col min="15" max="15" width="50.625" style="151" customWidth="1"/>
    <col min="16" max="16384" width="9" style="151"/>
  </cols>
  <sheetData>
    <row r="1" spans="1:18" ht="94.5" x14ac:dyDescent="0.15">
      <c r="A1" s="166" t="s">
        <v>92</v>
      </c>
      <c r="B1" s="68" t="s">
        <v>117</v>
      </c>
      <c r="C1" s="68" t="s">
        <v>93</v>
      </c>
      <c r="D1" s="68" t="s">
        <v>121</v>
      </c>
      <c r="E1" s="150" t="s">
        <v>116</v>
      </c>
      <c r="F1" s="68" t="s">
        <v>94</v>
      </c>
      <c r="G1" s="68" t="s">
        <v>117</v>
      </c>
      <c r="H1" s="68" t="s">
        <v>95</v>
      </c>
      <c r="I1" s="68" t="s">
        <v>120</v>
      </c>
      <c r="J1" s="150" t="s">
        <v>116</v>
      </c>
      <c r="K1" s="68" t="s">
        <v>118</v>
      </c>
      <c r="L1" s="148" t="s">
        <v>119</v>
      </c>
      <c r="M1" s="148" t="s">
        <v>279</v>
      </c>
      <c r="N1" s="222" t="s">
        <v>276</v>
      </c>
      <c r="O1" s="217" t="s">
        <v>277</v>
      </c>
    </row>
    <row r="2" spans="1:18" x14ac:dyDescent="0.15">
      <c r="A2" s="42" t="str">
        <f t="shared" ref="A2:A256" si="0">VLOOKUP(B2,$Q$2:$R$5,2,FALSE)</f>
        <v>貸借対照表</v>
      </c>
      <c r="B2" s="42" t="s">
        <v>71</v>
      </c>
      <c r="C2" s="42" t="s">
        <v>23</v>
      </c>
      <c r="D2" s="42" t="str">
        <f t="shared" ref="D2:D256" si="1">B2&amp;"_"&amp;C2</f>
        <v>BS_短期貸付金</v>
      </c>
      <c r="E2" s="42">
        <v>2</v>
      </c>
      <c r="F2" s="42" t="str">
        <f t="shared" ref="F2:F256" si="2">VLOOKUP(G2,$Q$2:$R$5,2,FALSE)</f>
        <v>貸借対照表</v>
      </c>
      <c r="G2" s="42" t="s">
        <v>71</v>
      </c>
      <c r="H2" s="42" t="s">
        <v>19</v>
      </c>
      <c r="I2" s="42" t="str">
        <f t="shared" ref="I2:I256" si="3">G2&amp;"_"&amp;H2</f>
        <v>BS_長期貸付金</v>
      </c>
      <c r="J2" s="42">
        <v>2</v>
      </c>
      <c r="K2" s="42" t="str">
        <f t="shared" ref="K2:K256" si="4">B2&amp;"_"&amp;C2&amp;"_"&amp;G2&amp;"_"&amp;H2</f>
        <v>BS_短期貸付金_BS_長期貸付金</v>
      </c>
      <c r="L2" s="42">
        <v>0</v>
      </c>
      <c r="M2" s="42">
        <f t="shared" ref="M2:M256" si="5">IF(AND(B2&lt;&gt;"CF",G2&lt;&gt;"CF"),1,0)</f>
        <v>1</v>
      </c>
      <c r="N2" s="30" t="s">
        <v>325</v>
      </c>
      <c r="O2" s="24" t="s">
        <v>280</v>
      </c>
      <c r="P2" s="151">
        <v>4</v>
      </c>
      <c r="Q2" s="151" t="s">
        <v>66</v>
      </c>
      <c r="R2" s="151" t="s">
        <v>96</v>
      </c>
    </row>
    <row r="3" spans="1:18" x14ac:dyDescent="0.15">
      <c r="A3" s="42" t="str">
        <f t="shared" si="0"/>
        <v>行政コスト計算書</v>
      </c>
      <c r="B3" s="42" t="s">
        <v>68</v>
      </c>
      <c r="C3" s="42" t="s">
        <v>70</v>
      </c>
      <c r="D3" s="42" t="str">
        <f t="shared" si="1"/>
        <v>PL_その他（経常収益）</v>
      </c>
      <c r="E3" s="42">
        <v>0</v>
      </c>
      <c r="F3" s="42" t="str">
        <f t="shared" si="2"/>
        <v>資金収支計算書</v>
      </c>
      <c r="G3" s="42" t="s">
        <v>66</v>
      </c>
      <c r="H3" s="42" t="s">
        <v>69</v>
      </c>
      <c r="I3" s="42" t="str">
        <f t="shared" si="3"/>
        <v>CF_その他の収入（業務収入）</v>
      </c>
      <c r="J3" s="42">
        <v>0</v>
      </c>
      <c r="K3" s="42" t="str">
        <f t="shared" si="4"/>
        <v>PL_その他（経常収益）_CF_その他の収入（業務収入）</v>
      </c>
      <c r="L3" s="42">
        <v>0</v>
      </c>
      <c r="M3" s="42">
        <f t="shared" si="5"/>
        <v>0</v>
      </c>
      <c r="N3" s="19"/>
      <c r="O3" s="19"/>
      <c r="P3" s="151">
        <v>2</v>
      </c>
      <c r="Q3" s="151" t="s">
        <v>68</v>
      </c>
      <c r="R3" s="151" t="s">
        <v>98</v>
      </c>
    </row>
    <row r="4" spans="1:18" x14ac:dyDescent="0.15">
      <c r="A4" s="42" t="str">
        <f t="shared" si="0"/>
        <v>資金収支計算書</v>
      </c>
      <c r="B4" s="42" t="s">
        <v>66</v>
      </c>
      <c r="C4" s="42" t="s">
        <v>58</v>
      </c>
      <c r="D4" s="42" t="str">
        <f t="shared" si="1"/>
        <v>CF_貸付金元金回収収入</v>
      </c>
      <c r="E4" s="42">
        <v>0</v>
      </c>
      <c r="F4" s="42" t="str">
        <f t="shared" si="2"/>
        <v>貸借対照表</v>
      </c>
      <c r="G4" s="42" t="s">
        <v>71</v>
      </c>
      <c r="H4" s="42" t="s">
        <v>19</v>
      </c>
      <c r="I4" s="42" t="str">
        <f t="shared" si="3"/>
        <v>BS_長期貸付金</v>
      </c>
      <c r="J4" s="42">
        <v>2</v>
      </c>
      <c r="K4" s="42" t="str">
        <f t="shared" si="4"/>
        <v>CF_貸付金元金回収収入_BS_長期貸付金</v>
      </c>
      <c r="L4" s="42">
        <v>4</v>
      </c>
      <c r="M4" s="42">
        <f t="shared" si="5"/>
        <v>0</v>
      </c>
      <c r="N4" s="19"/>
      <c r="O4" s="19"/>
      <c r="P4" s="151">
        <v>1</v>
      </c>
      <c r="Q4" s="151" t="s">
        <v>71</v>
      </c>
      <c r="R4" s="151" t="s">
        <v>99</v>
      </c>
    </row>
    <row r="5" spans="1:18" x14ac:dyDescent="0.15">
      <c r="A5" s="42" t="str">
        <f t="shared" si="0"/>
        <v>資金収支計算書</v>
      </c>
      <c r="B5" s="42" t="s">
        <v>66</v>
      </c>
      <c r="C5" s="42" t="s">
        <v>58</v>
      </c>
      <c r="D5" s="42" t="str">
        <f t="shared" si="1"/>
        <v>CF_貸付金元金回収収入</v>
      </c>
      <c r="E5" s="42">
        <v>0</v>
      </c>
      <c r="F5" s="42" t="str">
        <f t="shared" si="2"/>
        <v>貸借対照表</v>
      </c>
      <c r="G5" s="42" t="s">
        <v>71</v>
      </c>
      <c r="H5" s="42" t="s">
        <v>23</v>
      </c>
      <c r="I5" s="42" t="str">
        <f t="shared" si="3"/>
        <v>BS_短期貸付金</v>
      </c>
      <c r="J5" s="42">
        <v>2</v>
      </c>
      <c r="K5" s="42" t="str">
        <f t="shared" si="4"/>
        <v>CF_貸付金元金回収収入_BS_短期貸付金</v>
      </c>
      <c r="L5" s="42">
        <v>4</v>
      </c>
      <c r="M5" s="42">
        <f t="shared" si="5"/>
        <v>0</v>
      </c>
      <c r="N5" s="19"/>
      <c r="O5" s="19"/>
      <c r="P5" s="151">
        <v>3</v>
      </c>
      <c r="Q5" s="151" t="s">
        <v>67</v>
      </c>
      <c r="R5" s="151" t="s">
        <v>97</v>
      </c>
    </row>
    <row r="6" spans="1:18" x14ac:dyDescent="0.15">
      <c r="A6" s="42" t="str">
        <f t="shared" si="0"/>
        <v>資金収支計算書</v>
      </c>
      <c r="B6" s="42" t="s">
        <v>66</v>
      </c>
      <c r="C6" s="42" t="s">
        <v>69</v>
      </c>
      <c r="D6" s="42" t="str">
        <f t="shared" si="1"/>
        <v>CF_その他の収入（業務収入）</v>
      </c>
      <c r="E6" s="42">
        <v>0</v>
      </c>
      <c r="F6" s="42" t="str">
        <f t="shared" si="2"/>
        <v>行政コスト計算書</v>
      </c>
      <c r="G6" s="42" t="s">
        <v>68</v>
      </c>
      <c r="H6" s="42" t="s">
        <v>70</v>
      </c>
      <c r="I6" s="42" t="str">
        <f t="shared" si="3"/>
        <v>PL_その他（経常収益）</v>
      </c>
      <c r="J6" s="42">
        <v>0</v>
      </c>
      <c r="K6" s="42" t="str">
        <f t="shared" si="4"/>
        <v>CF_その他の収入（業務収入）_PL_その他（経常収益）</v>
      </c>
      <c r="L6" s="42">
        <v>0</v>
      </c>
      <c r="M6" s="42">
        <f t="shared" si="5"/>
        <v>0</v>
      </c>
      <c r="N6" s="19"/>
      <c r="O6" s="19"/>
    </row>
    <row r="7" spans="1:18" x14ac:dyDescent="0.15">
      <c r="A7" s="42" t="str">
        <f t="shared" si="0"/>
        <v>資金収支計算書</v>
      </c>
      <c r="B7" s="42" t="s">
        <v>66</v>
      </c>
      <c r="C7" s="42" t="s">
        <v>73</v>
      </c>
      <c r="D7" s="42" t="str">
        <f t="shared" si="1"/>
        <v>CF_その他の支出（業務費用支出）</v>
      </c>
      <c r="E7" s="42">
        <v>0</v>
      </c>
      <c r="F7" s="42" t="str">
        <f t="shared" si="2"/>
        <v>行政コスト計算書</v>
      </c>
      <c r="G7" s="42" t="s">
        <v>68</v>
      </c>
      <c r="H7" s="42" t="s">
        <v>72</v>
      </c>
      <c r="I7" s="42" t="str">
        <f t="shared" si="3"/>
        <v>PL_その他（その他の業務費用）</v>
      </c>
      <c r="J7" s="42">
        <v>0</v>
      </c>
      <c r="K7" s="42" t="str">
        <f t="shared" si="4"/>
        <v>CF_その他の支出（業務費用支出）_PL_その他（その他の業務費用）</v>
      </c>
      <c r="L7" s="42">
        <v>0</v>
      </c>
      <c r="M7" s="42">
        <f t="shared" si="5"/>
        <v>0</v>
      </c>
      <c r="N7" s="19"/>
      <c r="O7" s="19"/>
    </row>
    <row r="8" spans="1:18" x14ac:dyDescent="0.15">
      <c r="A8" s="42" t="str">
        <f t="shared" si="0"/>
        <v>貸借対照表</v>
      </c>
      <c r="B8" s="42" t="s">
        <v>71</v>
      </c>
      <c r="C8" s="42" t="s">
        <v>19</v>
      </c>
      <c r="D8" s="42" t="str">
        <f t="shared" si="1"/>
        <v>BS_長期貸付金</v>
      </c>
      <c r="E8" s="42">
        <v>2</v>
      </c>
      <c r="F8" s="42" t="str">
        <f t="shared" si="2"/>
        <v>資金収支計算書</v>
      </c>
      <c r="G8" s="42" t="s">
        <v>66</v>
      </c>
      <c r="H8" s="42" t="s">
        <v>56</v>
      </c>
      <c r="I8" s="42" t="str">
        <f t="shared" si="3"/>
        <v>CF_貸付金支出</v>
      </c>
      <c r="J8" s="42">
        <v>0</v>
      </c>
      <c r="K8" s="42" t="str">
        <f t="shared" si="4"/>
        <v>BS_長期貸付金_CF_貸付金支出</v>
      </c>
      <c r="L8" s="42">
        <v>2</v>
      </c>
      <c r="M8" s="42">
        <f t="shared" si="5"/>
        <v>0</v>
      </c>
      <c r="N8" s="19"/>
      <c r="O8" s="19"/>
    </row>
    <row r="9" spans="1:18" x14ac:dyDescent="0.15">
      <c r="A9" s="42" t="str">
        <f t="shared" si="0"/>
        <v>貸借対照表</v>
      </c>
      <c r="B9" s="42" t="s">
        <v>71</v>
      </c>
      <c r="C9" s="42" t="s">
        <v>23</v>
      </c>
      <c r="D9" s="42" t="str">
        <f t="shared" si="1"/>
        <v>BS_短期貸付金</v>
      </c>
      <c r="E9" s="42">
        <v>2</v>
      </c>
      <c r="F9" s="42" t="str">
        <f t="shared" si="2"/>
        <v>資金収支計算書</v>
      </c>
      <c r="G9" s="42" t="s">
        <v>66</v>
      </c>
      <c r="H9" s="42" t="s">
        <v>56</v>
      </c>
      <c r="I9" s="42" t="str">
        <f t="shared" si="3"/>
        <v>CF_貸付金支出</v>
      </c>
      <c r="J9" s="42">
        <v>0</v>
      </c>
      <c r="K9" s="42" t="str">
        <f t="shared" si="4"/>
        <v>BS_短期貸付金_CF_貸付金支出</v>
      </c>
      <c r="L9" s="42">
        <v>2</v>
      </c>
      <c r="M9" s="42">
        <f t="shared" si="5"/>
        <v>0</v>
      </c>
      <c r="N9" s="19"/>
      <c r="O9" s="19"/>
    </row>
    <row r="10" spans="1:18" x14ac:dyDescent="0.15">
      <c r="A10" s="42" t="str">
        <f t="shared" si="0"/>
        <v>行政コスト計算書</v>
      </c>
      <c r="B10" s="42" t="s">
        <v>68</v>
      </c>
      <c r="C10" s="42" t="s">
        <v>72</v>
      </c>
      <c r="D10" s="42" t="str">
        <f t="shared" si="1"/>
        <v>PL_その他（その他の業務費用）</v>
      </c>
      <c r="E10" s="42">
        <v>0</v>
      </c>
      <c r="F10" s="42" t="str">
        <f t="shared" si="2"/>
        <v>資金収支計算書</v>
      </c>
      <c r="G10" s="42" t="s">
        <v>66</v>
      </c>
      <c r="H10" s="42" t="s">
        <v>73</v>
      </c>
      <c r="I10" s="42" t="str">
        <f t="shared" si="3"/>
        <v>CF_その他の支出（業務費用支出）</v>
      </c>
      <c r="J10" s="42">
        <v>0</v>
      </c>
      <c r="K10" s="42" t="str">
        <f t="shared" si="4"/>
        <v>PL_その他（その他の業務費用）_CF_その他の支出（業務費用支出）</v>
      </c>
      <c r="L10" s="42">
        <v>0</v>
      </c>
      <c r="M10" s="42">
        <f t="shared" si="5"/>
        <v>0</v>
      </c>
      <c r="N10" s="19"/>
      <c r="O10" s="19"/>
    </row>
    <row r="11" spans="1:18" ht="21" x14ac:dyDescent="0.15">
      <c r="A11" s="42" t="str">
        <f t="shared" si="0"/>
        <v>貸借対照表</v>
      </c>
      <c r="B11" s="42" t="s">
        <v>71</v>
      </c>
      <c r="C11" s="42" t="s">
        <v>23</v>
      </c>
      <c r="D11" s="42" t="str">
        <f t="shared" si="1"/>
        <v>BS_短期貸付金</v>
      </c>
      <c r="E11" s="42">
        <v>2</v>
      </c>
      <c r="F11" s="42" t="str">
        <f t="shared" si="2"/>
        <v>純資産変動計算書</v>
      </c>
      <c r="G11" s="42" t="s">
        <v>67</v>
      </c>
      <c r="H11" s="42" t="s">
        <v>11</v>
      </c>
      <c r="I11" s="42" t="str">
        <f t="shared" si="3"/>
        <v>NW_その他</v>
      </c>
      <c r="J11" s="42">
        <v>0</v>
      </c>
      <c r="K11" s="42" t="str">
        <f t="shared" si="4"/>
        <v>BS_短期貸付金_NW_その他</v>
      </c>
      <c r="L11" s="42">
        <v>0</v>
      </c>
      <c r="M11" s="42">
        <f t="shared" si="5"/>
        <v>1</v>
      </c>
      <c r="N11" s="24" t="s">
        <v>303</v>
      </c>
      <c r="O11" s="24" t="s">
        <v>281</v>
      </c>
    </row>
    <row r="12" spans="1:18" ht="21" x14ac:dyDescent="0.15">
      <c r="A12" s="42" t="str">
        <f t="shared" si="0"/>
        <v>貸借対照表</v>
      </c>
      <c r="B12" s="42" t="s">
        <v>71</v>
      </c>
      <c r="C12" s="42" t="s">
        <v>19</v>
      </c>
      <c r="D12" s="42" t="str">
        <f t="shared" si="1"/>
        <v>BS_長期貸付金</v>
      </c>
      <c r="E12" s="42">
        <v>2</v>
      </c>
      <c r="F12" s="42" t="str">
        <f t="shared" si="2"/>
        <v>純資産変動計算書</v>
      </c>
      <c r="G12" s="42" t="s">
        <v>67</v>
      </c>
      <c r="H12" s="42" t="s">
        <v>11</v>
      </c>
      <c r="I12" s="42" t="str">
        <f t="shared" si="3"/>
        <v>NW_その他</v>
      </c>
      <c r="J12" s="42">
        <v>0</v>
      </c>
      <c r="K12" s="42" t="str">
        <f t="shared" si="4"/>
        <v>BS_長期貸付金_NW_その他</v>
      </c>
      <c r="L12" s="42">
        <v>0</v>
      </c>
      <c r="M12" s="42">
        <f t="shared" si="5"/>
        <v>1</v>
      </c>
      <c r="N12" s="24" t="s">
        <v>303</v>
      </c>
      <c r="O12" s="24" t="s">
        <v>281</v>
      </c>
    </row>
    <row r="13" spans="1:18" ht="21" x14ac:dyDescent="0.15">
      <c r="A13" s="42" t="str">
        <f t="shared" si="0"/>
        <v>純資産変動計算書</v>
      </c>
      <c r="B13" s="42" t="s">
        <v>67</v>
      </c>
      <c r="C13" s="42" t="s">
        <v>11</v>
      </c>
      <c r="D13" s="42" t="str">
        <f t="shared" si="1"/>
        <v>NW_その他</v>
      </c>
      <c r="E13" s="42">
        <v>0</v>
      </c>
      <c r="F13" s="42" t="str">
        <f t="shared" si="2"/>
        <v>貸借対照表</v>
      </c>
      <c r="G13" s="42" t="s">
        <v>71</v>
      </c>
      <c r="H13" s="42" t="s">
        <v>23</v>
      </c>
      <c r="I13" s="42" t="str">
        <f t="shared" si="3"/>
        <v>BS_短期貸付金</v>
      </c>
      <c r="J13" s="42">
        <v>2</v>
      </c>
      <c r="K13" s="42" t="str">
        <f t="shared" si="4"/>
        <v>NW_その他_BS_短期貸付金</v>
      </c>
      <c r="L13" s="42">
        <v>0</v>
      </c>
      <c r="M13" s="42">
        <f t="shared" si="5"/>
        <v>1</v>
      </c>
      <c r="N13" s="24" t="s">
        <v>303</v>
      </c>
      <c r="O13" s="24" t="s">
        <v>281</v>
      </c>
    </row>
    <row r="14" spans="1:18" ht="21" x14ac:dyDescent="0.15">
      <c r="A14" s="42" t="str">
        <f t="shared" si="0"/>
        <v>純資産変動計算書</v>
      </c>
      <c r="B14" s="42" t="s">
        <v>67</v>
      </c>
      <c r="C14" s="42" t="s">
        <v>11</v>
      </c>
      <c r="D14" s="42" t="str">
        <f t="shared" si="1"/>
        <v>NW_その他</v>
      </c>
      <c r="E14" s="42">
        <v>0</v>
      </c>
      <c r="F14" s="42" t="str">
        <f t="shared" si="2"/>
        <v>貸借対照表</v>
      </c>
      <c r="G14" s="42" t="s">
        <v>71</v>
      </c>
      <c r="H14" s="42" t="s">
        <v>19</v>
      </c>
      <c r="I14" s="42" t="str">
        <f t="shared" si="3"/>
        <v>BS_長期貸付金</v>
      </c>
      <c r="J14" s="42">
        <v>2</v>
      </c>
      <c r="K14" s="42" t="str">
        <f t="shared" si="4"/>
        <v>NW_その他_BS_長期貸付金</v>
      </c>
      <c r="L14" s="42">
        <v>0</v>
      </c>
      <c r="M14" s="42">
        <f t="shared" si="5"/>
        <v>1</v>
      </c>
      <c r="N14" s="24" t="s">
        <v>303</v>
      </c>
      <c r="O14" s="24" t="s">
        <v>281</v>
      </c>
    </row>
    <row r="15" spans="1:18" x14ac:dyDescent="0.15">
      <c r="A15" s="42" t="str">
        <f t="shared" si="0"/>
        <v>行政コスト計算書</v>
      </c>
      <c r="B15" s="42" t="s">
        <v>68</v>
      </c>
      <c r="C15" s="42" t="s">
        <v>45</v>
      </c>
      <c r="D15" s="42" t="str">
        <f t="shared" si="1"/>
        <v>PL_損失補償等引当金繰入額</v>
      </c>
      <c r="E15" s="42">
        <v>0</v>
      </c>
      <c r="F15" s="42" t="str">
        <f t="shared" si="2"/>
        <v>貸借対照表</v>
      </c>
      <c r="G15" s="42" t="s">
        <v>71</v>
      </c>
      <c r="H15" s="42" t="s">
        <v>2</v>
      </c>
      <c r="I15" s="42" t="str">
        <f t="shared" si="3"/>
        <v>BS_損失補償等引当金</v>
      </c>
      <c r="J15" s="42">
        <v>0</v>
      </c>
      <c r="K15" s="42" t="str">
        <f t="shared" si="4"/>
        <v>PL_損失補償等引当金繰入額_BS_損失補償等引当金</v>
      </c>
      <c r="L15" s="42">
        <v>0</v>
      </c>
      <c r="M15" s="42">
        <f t="shared" si="5"/>
        <v>1</v>
      </c>
      <c r="N15" s="30" t="s">
        <v>326</v>
      </c>
      <c r="O15" s="24" t="s">
        <v>282</v>
      </c>
    </row>
    <row r="16" spans="1:18" x14ac:dyDescent="0.15">
      <c r="A16" s="42" t="str">
        <f t="shared" si="0"/>
        <v>貸借対照表</v>
      </c>
      <c r="B16" s="42" t="s">
        <v>71</v>
      </c>
      <c r="C16" s="42" t="s">
        <v>2</v>
      </c>
      <c r="D16" s="42" t="str">
        <f t="shared" si="1"/>
        <v>BS_損失補償等引当金</v>
      </c>
      <c r="E16" s="42">
        <v>0</v>
      </c>
      <c r="F16" s="42" t="str">
        <f t="shared" si="2"/>
        <v>行政コスト計算書</v>
      </c>
      <c r="G16" s="42" t="s">
        <v>68</v>
      </c>
      <c r="H16" s="42" t="s">
        <v>45</v>
      </c>
      <c r="I16" s="42" t="str">
        <f t="shared" si="3"/>
        <v>PL_損失補償等引当金繰入額</v>
      </c>
      <c r="J16" s="42">
        <v>0</v>
      </c>
      <c r="K16" s="42" t="str">
        <f t="shared" si="4"/>
        <v>BS_損失補償等引当金_PL_損失補償等引当金繰入額</v>
      </c>
      <c r="L16" s="42">
        <v>0</v>
      </c>
      <c r="M16" s="42">
        <f t="shared" si="5"/>
        <v>1</v>
      </c>
      <c r="N16" s="24" t="s">
        <v>303</v>
      </c>
      <c r="O16" s="24" t="s">
        <v>283</v>
      </c>
    </row>
    <row r="17" spans="1:15" ht="21" x14ac:dyDescent="0.15">
      <c r="A17" s="42" t="str">
        <f t="shared" si="0"/>
        <v>貸借対照表</v>
      </c>
      <c r="B17" s="42" t="s">
        <v>71</v>
      </c>
      <c r="C17" s="42" t="s">
        <v>0</v>
      </c>
      <c r="D17" s="42" t="str">
        <f t="shared" si="1"/>
        <v>BS_退職手当引当金</v>
      </c>
      <c r="E17" s="42">
        <v>0</v>
      </c>
      <c r="F17" s="42" t="str">
        <f t="shared" si="2"/>
        <v>行政コスト計算書</v>
      </c>
      <c r="G17" s="42" t="s">
        <v>68</v>
      </c>
      <c r="H17" s="42" t="s">
        <v>32</v>
      </c>
      <c r="I17" s="42" t="str">
        <f t="shared" si="3"/>
        <v>PL_職員給与費</v>
      </c>
      <c r="J17" s="42">
        <v>0</v>
      </c>
      <c r="K17" s="42" t="str">
        <f t="shared" si="4"/>
        <v>BS_退職手当引当金_PL_職員給与費</v>
      </c>
      <c r="L17" s="42">
        <v>0</v>
      </c>
      <c r="M17" s="42">
        <f t="shared" si="5"/>
        <v>1</v>
      </c>
      <c r="N17" s="30" t="s">
        <v>327</v>
      </c>
      <c r="O17" s="24" t="s">
        <v>284</v>
      </c>
    </row>
    <row r="18" spans="1:15" x14ac:dyDescent="0.15">
      <c r="A18" s="42" t="str">
        <f t="shared" si="0"/>
        <v>行政コスト計算書</v>
      </c>
      <c r="B18" s="42" t="s">
        <v>68</v>
      </c>
      <c r="C18" s="42" t="s">
        <v>34</v>
      </c>
      <c r="D18" s="42" t="str">
        <f t="shared" si="1"/>
        <v>PL_退職手当引当金繰入額</v>
      </c>
      <c r="E18" s="42">
        <v>0</v>
      </c>
      <c r="F18" s="42" t="str">
        <f t="shared" si="2"/>
        <v>貸借対照表</v>
      </c>
      <c r="G18" s="42" t="s">
        <v>71</v>
      </c>
      <c r="H18" s="42" t="s">
        <v>0</v>
      </c>
      <c r="I18" s="42" t="str">
        <f t="shared" si="3"/>
        <v>BS_退職手当引当金</v>
      </c>
      <c r="J18" s="42">
        <v>0</v>
      </c>
      <c r="K18" s="42" t="str">
        <f t="shared" si="4"/>
        <v>PL_退職手当引当金繰入額_BS_退職手当引当金</v>
      </c>
      <c r="L18" s="42">
        <v>0</v>
      </c>
      <c r="M18" s="42">
        <f t="shared" si="5"/>
        <v>1</v>
      </c>
      <c r="N18" s="30" t="s">
        <v>328</v>
      </c>
      <c r="O18" s="24" t="s">
        <v>285</v>
      </c>
    </row>
    <row r="19" spans="1:15" x14ac:dyDescent="0.15">
      <c r="A19" s="42" t="str">
        <f t="shared" si="0"/>
        <v>貸借対照表</v>
      </c>
      <c r="B19" s="42" t="s">
        <v>71</v>
      </c>
      <c r="C19" s="42" t="s">
        <v>0</v>
      </c>
      <c r="D19" s="42" t="str">
        <f t="shared" si="1"/>
        <v>BS_退職手当引当金</v>
      </c>
      <c r="E19" s="42">
        <v>0</v>
      </c>
      <c r="F19" s="42" t="str">
        <f t="shared" si="2"/>
        <v>行政コスト計算書</v>
      </c>
      <c r="G19" s="42" t="s">
        <v>68</v>
      </c>
      <c r="H19" s="42" t="s">
        <v>34</v>
      </c>
      <c r="I19" s="42" t="str">
        <f t="shared" si="3"/>
        <v>PL_退職手当引当金繰入額</v>
      </c>
      <c r="J19" s="42">
        <v>0</v>
      </c>
      <c r="K19" s="42" t="str">
        <f t="shared" si="4"/>
        <v>BS_退職手当引当金_PL_退職手当引当金繰入額</v>
      </c>
      <c r="L19" s="42">
        <v>0</v>
      </c>
      <c r="M19" s="42">
        <f t="shared" si="5"/>
        <v>1</v>
      </c>
      <c r="N19" s="24" t="s">
        <v>303</v>
      </c>
      <c r="O19" s="24" t="s">
        <v>286</v>
      </c>
    </row>
    <row r="20" spans="1:15" ht="63" x14ac:dyDescent="0.15">
      <c r="A20" s="42" t="str">
        <f t="shared" si="0"/>
        <v>貸借対照表</v>
      </c>
      <c r="B20" s="42" t="s">
        <v>71</v>
      </c>
      <c r="C20" s="42" t="s">
        <v>89</v>
      </c>
      <c r="D20" s="42" t="str">
        <f t="shared" si="1"/>
        <v>BS_その他（基金）</v>
      </c>
      <c r="E20" s="42">
        <v>2</v>
      </c>
      <c r="F20" s="42" t="str">
        <f t="shared" si="2"/>
        <v>行政コスト計算書</v>
      </c>
      <c r="G20" s="42" t="s">
        <v>68</v>
      </c>
      <c r="H20" s="42" t="s">
        <v>34</v>
      </c>
      <c r="I20" s="42" t="str">
        <f t="shared" si="3"/>
        <v>PL_退職手当引当金繰入額</v>
      </c>
      <c r="J20" s="42">
        <v>0</v>
      </c>
      <c r="K20" s="42" t="str">
        <f t="shared" si="4"/>
        <v>BS_その他（基金）_PL_退職手当引当金繰入額</v>
      </c>
      <c r="L20" s="42">
        <v>2</v>
      </c>
      <c r="M20" s="42">
        <f t="shared" si="5"/>
        <v>1</v>
      </c>
      <c r="N20" s="24" t="s">
        <v>357</v>
      </c>
      <c r="O20" s="24" t="s">
        <v>358</v>
      </c>
    </row>
    <row r="21" spans="1:15" ht="63" x14ac:dyDescent="0.15">
      <c r="A21" s="42" t="str">
        <f t="shared" si="0"/>
        <v>行政コスト計算書</v>
      </c>
      <c r="B21" s="42" t="s">
        <v>68</v>
      </c>
      <c r="C21" s="42" t="s">
        <v>34</v>
      </c>
      <c r="D21" s="42" t="str">
        <f t="shared" si="1"/>
        <v>PL_退職手当引当金繰入額</v>
      </c>
      <c r="E21" s="42">
        <v>0</v>
      </c>
      <c r="F21" s="42" t="str">
        <f t="shared" si="2"/>
        <v>貸借対照表</v>
      </c>
      <c r="G21" s="42" t="s">
        <v>71</v>
      </c>
      <c r="H21" s="42" t="s">
        <v>89</v>
      </c>
      <c r="I21" s="42" t="str">
        <f t="shared" si="3"/>
        <v>BS_その他（基金）</v>
      </c>
      <c r="J21" s="42">
        <v>2</v>
      </c>
      <c r="K21" s="42" t="str">
        <f t="shared" si="4"/>
        <v>PL_退職手当引当金繰入額_BS_その他（基金）</v>
      </c>
      <c r="L21" s="42">
        <v>4</v>
      </c>
      <c r="M21" s="42">
        <f t="shared" si="5"/>
        <v>1</v>
      </c>
      <c r="N21" s="24" t="s">
        <v>357</v>
      </c>
      <c r="O21" s="24" t="s">
        <v>359</v>
      </c>
    </row>
    <row r="22" spans="1:15" x14ac:dyDescent="0.15">
      <c r="A22" s="42" t="str">
        <f t="shared" si="0"/>
        <v>貸借対照表</v>
      </c>
      <c r="B22" s="42" t="s">
        <v>71</v>
      </c>
      <c r="C22" s="42" t="s">
        <v>3</v>
      </c>
      <c r="D22" s="42" t="str">
        <f t="shared" si="1"/>
        <v>BS_賞与等引当金</v>
      </c>
      <c r="E22" s="42">
        <v>0</v>
      </c>
      <c r="F22" s="42" t="str">
        <f t="shared" si="2"/>
        <v>行政コスト計算書</v>
      </c>
      <c r="G22" s="42" t="s">
        <v>68</v>
      </c>
      <c r="H22" s="42" t="s">
        <v>32</v>
      </c>
      <c r="I22" s="42" t="str">
        <f t="shared" si="3"/>
        <v>PL_職員給与費</v>
      </c>
      <c r="J22" s="42">
        <v>0</v>
      </c>
      <c r="K22" s="42" t="str">
        <f t="shared" si="4"/>
        <v>BS_賞与等引当金_PL_職員給与費</v>
      </c>
      <c r="L22" s="42">
        <v>0</v>
      </c>
      <c r="M22" s="42">
        <f t="shared" si="5"/>
        <v>1</v>
      </c>
      <c r="N22" s="30" t="s">
        <v>329</v>
      </c>
      <c r="O22" s="24" t="s">
        <v>306</v>
      </c>
    </row>
    <row r="23" spans="1:15" x14ac:dyDescent="0.15">
      <c r="A23" s="42" t="str">
        <f t="shared" si="0"/>
        <v>行政コスト計算書</v>
      </c>
      <c r="B23" s="42" t="s">
        <v>68</v>
      </c>
      <c r="C23" s="42" t="s">
        <v>33</v>
      </c>
      <c r="D23" s="42" t="str">
        <f t="shared" si="1"/>
        <v>PL_賞与等引当金繰入額</v>
      </c>
      <c r="E23" s="42">
        <v>0</v>
      </c>
      <c r="F23" s="42" t="str">
        <f t="shared" si="2"/>
        <v>貸借対照表</v>
      </c>
      <c r="G23" s="42" t="s">
        <v>71</v>
      </c>
      <c r="H23" s="42" t="s">
        <v>3</v>
      </c>
      <c r="I23" s="42" t="str">
        <f t="shared" si="3"/>
        <v>BS_賞与等引当金</v>
      </c>
      <c r="J23" s="42">
        <v>0</v>
      </c>
      <c r="K23" s="42" t="str">
        <f t="shared" si="4"/>
        <v>PL_賞与等引当金繰入額_BS_賞与等引当金</v>
      </c>
      <c r="L23" s="42">
        <v>0</v>
      </c>
      <c r="M23" s="42">
        <f t="shared" si="5"/>
        <v>1</v>
      </c>
      <c r="N23" s="30" t="s">
        <v>330</v>
      </c>
      <c r="O23" s="24" t="s">
        <v>307</v>
      </c>
    </row>
    <row r="24" spans="1:15" x14ac:dyDescent="0.15">
      <c r="A24" s="42" t="str">
        <f t="shared" si="0"/>
        <v>行政コスト計算書</v>
      </c>
      <c r="B24" s="42" t="s">
        <v>68</v>
      </c>
      <c r="C24" s="42" t="s">
        <v>34</v>
      </c>
      <c r="D24" s="42" t="str">
        <f t="shared" si="1"/>
        <v>PL_退職手当引当金繰入額</v>
      </c>
      <c r="E24" s="42">
        <v>0</v>
      </c>
      <c r="F24" s="42" t="str">
        <f t="shared" si="2"/>
        <v>行政コスト計算書</v>
      </c>
      <c r="G24" s="42" t="s">
        <v>68</v>
      </c>
      <c r="H24" s="42" t="s">
        <v>70</v>
      </c>
      <c r="I24" s="42" t="str">
        <f t="shared" si="3"/>
        <v>PL_その他（経常収益）</v>
      </c>
      <c r="J24" s="42">
        <v>0</v>
      </c>
      <c r="K24" s="42" t="str">
        <f t="shared" si="4"/>
        <v>PL_退職手当引当金繰入額_PL_その他（経常収益）</v>
      </c>
      <c r="L24" s="42">
        <v>0</v>
      </c>
      <c r="M24" s="42">
        <f t="shared" si="5"/>
        <v>1</v>
      </c>
      <c r="N24" s="30" t="s">
        <v>331</v>
      </c>
      <c r="O24" s="24" t="s">
        <v>308</v>
      </c>
    </row>
    <row r="25" spans="1:15" x14ac:dyDescent="0.15">
      <c r="A25" s="42" t="str">
        <f t="shared" si="0"/>
        <v>行政コスト計算書</v>
      </c>
      <c r="B25" s="42" t="s">
        <v>68</v>
      </c>
      <c r="C25" s="42" t="s">
        <v>77</v>
      </c>
      <c r="D25" s="42" t="str">
        <f t="shared" si="1"/>
        <v>PL_その他（臨時損失）</v>
      </c>
      <c r="E25" s="42">
        <v>0</v>
      </c>
      <c r="F25" s="42" t="str">
        <f t="shared" si="2"/>
        <v>貸借対照表</v>
      </c>
      <c r="G25" s="42" t="s">
        <v>71</v>
      </c>
      <c r="H25" s="42" t="s">
        <v>24</v>
      </c>
      <c r="I25" s="42" t="str">
        <f t="shared" si="3"/>
        <v>BS_財政調整基金</v>
      </c>
      <c r="J25" s="42">
        <v>2</v>
      </c>
      <c r="K25" s="42" t="str">
        <f t="shared" si="4"/>
        <v>PL_その他（臨時損失）_BS_財政調整基金</v>
      </c>
      <c r="L25" s="42">
        <v>4</v>
      </c>
      <c r="M25" s="42">
        <f t="shared" si="5"/>
        <v>1</v>
      </c>
      <c r="N25" s="24" t="s">
        <v>303</v>
      </c>
      <c r="O25" s="24" t="s">
        <v>303</v>
      </c>
    </row>
    <row r="26" spans="1:15" x14ac:dyDescent="0.15">
      <c r="A26" s="42" t="str">
        <f t="shared" si="0"/>
        <v>行政コスト計算書</v>
      </c>
      <c r="B26" s="42" t="s">
        <v>68</v>
      </c>
      <c r="C26" s="42" t="s">
        <v>77</v>
      </c>
      <c r="D26" s="42" t="str">
        <f t="shared" si="1"/>
        <v>PL_その他（臨時損失）</v>
      </c>
      <c r="E26" s="42">
        <v>0</v>
      </c>
      <c r="F26" s="42" t="str">
        <f t="shared" si="2"/>
        <v>貸借対照表</v>
      </c>
      <c r="G26" s="42" t="s">
        <v>71</v>
      </c>
      <c r="H26" s="42" t="s">
        <v>100</v>
      </c>
      <c r="I26" s="42" t="str">
        <f t="shared" si="3"/>
        <v>BS_減債基金（固定資産）</v>
      </c>
      <c r="J26" s="42">
        <v>2</v>
      </c>
      <c r="K26" s="42" t="str">
        <f t="shared" si="4"/>
        <v>PL_その他（臨時損失）_BS_減債基金（固定資産）</v>
      </c>
      <c r="L26" s="42">
        <v>4</v>
      </c>
      <c r="M26" s="42">
        <f t="shared" si="5"/>
        <v>1</v>
      </c>
      <c r="N26" s="24" t="s">
        <v>303</v>
      </c>
      <c r="O26" s="24" t="s">
        <v>303</v>
      </c>
    </row>
    <row r="27" spans="1:15" x14ac:dyDescent="0.15">
      <c r="A27" s="42" t="str">
        <f t="shared" si="0"/>
        <v>行政コスト計算書</v>
      </c>
      <c r="B27" s="42" t="s">
        <v>68</v>
      </c>
      <c r="C27" s="42" t="s">
        <v>77</v>
      </c>
      <c r="D27" s="42" t="str">
        <f t="shared" si="1"/>
        <v>PL_その他（臨時損失）</v>
      </c>
      <c r="E27" s="42">
        <v>0</v>
      </c>
      <c r="F27" s="42" t="str">
        <f t="shared" si="2"/>
        <v>貸借対照表</v>
      </c>
      <c r="G27" s="42" t="s">
        <v>71</v>
      </c>
      <c r="H27" s="42" t="s">
        <v>88</v>
      </c>
      <c r="I27" s="42" t="str">
        <f t="shared" si="3"/>
        <v>BS_減債基金（流動資産）</v>
      </c>
      <c r="J27" s="42">
        <v>2</v>
      </c>
      <c r="K27" s="42" t="str">
        <f t="shared" si="4"/>
        <v>PL_その他（臨時損失）_BS_減債基金（流動資産）</v>
      </c>
      <c r="L27" s="42">
        <v>4</v>
      </c>
      <c r="M27" s="42">
        <f t="shared" si="5"/>
        <v>1</v>
      </c>
      <c r="N27" s="24" t="s">
        <v>303</v>
      </c>
      <c r="O27" s="24" t="s">
        <v>303</v>
      </c>
    </row>
    <row r="28" spans="1:15" x14ac:dyDescent="0.15">
      <c r="A28" s="42" t="str">
        <f t="shared" si="0"/>
        <v>行政コスト計算書</v>
      </c>
      <c r="B28" s="42" t="s">
        <v>68</v>
      </c>
      <c r="C28" s="42" t="s">
        <v>77</v>
      </c>
      <c r="D28" s="42" t="str">
        <f t="shared" si="1"/>
        <v>PL_その他（臨時損失）</v>
      </c>
      <c r="E28" s="42">
        <v>0</v>
      </c>
      <c r="F28" s="42" t="str">
        <f t="shared" si="2"/>
        <v>貸借対照表</v>
      </c>
      <c r="G28" s="42" t="s">
        <v>71</v>
      </c>
      <c r="H28" s="42" t="s">
        <v>89</v>
      </c>
      <c r="I28" s="42" t="str">
        <f t="shared" si="3"/>
        <v>BS_その他（基金）</v>
      </c>
      <c r="J28" s="42">
        <v>2</v>
      </c>
      <c r="K28" s="42" t="str">
        <f t="shared" si="4"/>
        <v>PL_その他（臨時損失）_BS_その他（基金）</v>
      </c>
      <c r="L28" s="42">
        <v>4</v>
      </c>
      <c r="M28" s="42">
        <f t="shared" si="5"/>
        <v>1</v>
      </c>
      <c r="N28" s="24" t="s">
        <v>303</v>
      </c>
      <c r="O28" s="24" t="s">
        <v>303</v>
      </c>
    </row>
    <row r="29" spans="1:15" x14ac:dyDescent="0.15">
      <c r="A29" s="42" t="str">
        <f t="shared" si="0"/>
        <v>貸借対照表</v>
      </c>
      <c r="B29" s="42" t="s">
        <v>71</v>
      </c>
      <c r="C29" s="42" t="s">
        <v>24</v>
      </c>
      <c r="D29" s="42" t="str">
        <f t="shared" si="1"/>
        <v>BS_財政調整基金</v>
      </c>
      <c r="E29" s="42">
        <v>2</v>
      </c>
      <c r="F29" s="42" t="str">
        <f t="shared" si="2"/>
        <v>純資産変動計算書</v>
      </c>
      <c r="G29" s="42" t="s">
        <v>67</v>
      </c>
      <c r="H29" s="42" t="s">
        <v>64</v>
      </c>
      <c r="I29" s="42" t="str">
        <f t="shared" si="3"/>
        <v>NW_資産評価差額</v>
      </c>
      <c r="J29" s="42">
        <v>0</v>
      </c>
      <c r="K29" s="42" t="str">
        <f t="shared" si="4"/>
        <v>BS_財政調整基金_NW_資産評価差額</v>
      </c>
      <c r="L29" s="42">
        <v>0</v>
      </c>
      <c r="M29" s="42">
        <f t="shared" si="5"/>
        <v>1</v>
      </c>
      <c r="N29" s="30" t="s">
        <v>332</v>
      </c>
      <c r="O29" s="24" t="s">
        <v>288</v>
      </c>
    </row>
    <row r="30" spans="1:15" x14ac:dyDescent="0.15">
      <c r="A30" s="42" t="str">
        <f t="shared" si="0"/>
        <v>貸借対照表</v>
      </c>
      <c r="B30" s="42" t="s">
        <v>71</v>
      </c>
      <c r="C30" s="42" t="s">
        <v>100</v>
      </c>
      <c r="D30" s="42" t="str">
        <f t="shared" si="1"/>
        <v>BS_減債基金（固定資産）</v>
      </c>
      <c r="E30" s="42">
        <v>2</v>
      </c>
      <c r="F30" s="42" t="str">
        <f t="shared" si="2"/>
        <v>純資産変動計算書</v>
      </c>
      <c r="G30" s="42" t="s">
        <v>67</v>
      </c>
      <c r="H30" s="42" t="s">
        <v>64</v>
      </c>
      <c r="I30" s="42" t="str">
        <f t="shared" si="3"/>
        <v>NW_資産評価差額</v>
      </c>
      <c r="J30" s="42">
        <v>0</v>
      </c>
      <c r="K30" s="42" t="str">
        <f t="shared" si="4"/>
        <v>BS_減債基金（固定資産）_NW_資産評価差額</v>
      </c>
      <c r="L30" s="42">
        <v>0</v>
      </c>
      <c r="M30" s="42">
        <f t="shared" si="5"/>
        <v>1</v>
      </c>
      <c r="N30" s="30" t="s">
        <v>332</v>
      </c>
      <c r="O30" s="24" t="s">
        <v>288</v>
      </c>
    </row>
    <row r="31" spans="1:15" x14ac:dyDescent="0.15">
      <c r="A31" s="42" t="str">
        <f t="shared" si="0"/>
        <v>貸借対照表</v>
      </c>
      <c r="B31" s="42" t="s">
        <v>71</v>
      </c>
      <c r="C31" s="42" t="s">
        <v>88</v>
      </c>
      <c r="D31" s="42" t="str">
        <f t="shared" si="1"/>
        <v>BS_減債基金（流動資産）</v>
      </c>
      <c r="E31" s="42">
        <v>2</v>
      </c>
      <c r="F31" s="42" t="str">
        <f t="shared" si="2"/>
        <v>純資産変動計算書</v>
      </c>
      <c r="G31" s="42" t="s">
        <v>67</v>
      </c>
      <c r="H31" s="42" t="s">
        <v>64</v>
      </c>
      <c r="I31" s="42" t="str">
        <f t="shared" si="3"/>
        <v>NW_資産評価差額</v>
      </c>
      <c r="J31" s="42">
        <v>0</v>
      </c>
      <c r="K31" s="42" t="str">
        <f t="shared" si="4"/>
        <v>BS_減債基金（流動資産）_NW_資産評価差額</v>
      </c>
      <c r="L31" s="42">
        <v>0</v>
      </c>
      <c r="M31" s="42">
        <f t="shared" si="5"/>
        <v>1</v>
      </c>
      <c r="N31" s="30" t="s">
        <v>332</v>
      </c>
      <c r="O31" s="24" t="s">
        <v>288</v>
      </c>
    </row>
    <row r="32" spans="1:15" x14ac:dyDescent="0.15">
      <c r="A32" s="42" t="str">
        <f t="shared" si="0"/>
        <v>貸借対照表</v>
      </c>
      <c r="B32" s="42" t="s">
        <v>71</v>
      </c>
      <c r="C32" s="42" t="s">
        <v>89</v>
      </c>
      <c r="D32" s="42" t="str">
        <f t="shared" si="1"/>
        <v>BS_その他（基金）</v>
      </c>
      <c r="E32" s="42">
        <v>2</v>
      </c>
      <c r="F32" s="42" t="str">
        <f t="shared" si="2"/>
        <v>純資産変動計算書</v>
      </c>
      <c r="G32" s="42" t="s">
        <v>67</v>
      </c>
      <c r="H32" s="42" t="s">
        <v>64</v>
      </c>
      <c r="I32" s="42" t="str">
        <f t="shared" si="3"/>
        <v>NW_資産評価差額</v>
      </c>
      <c r="J32" s="42">
        <v>0</v>
      </c>
      <c r="K32" s="42" t="str">
        <f t="shared" si="4"/>
        <v>BS_その他（基金）_NW_資産評価差額</v>
      </c>
      <c r="L32" s="42">
        <v>0</v>
      </c>
      <c r="M32" s="42">
        <f t="shared" si="5"/>
        <v>1</v>
      </c>
      <c r="N32" s="30" t="s">
        <v>332</v>
      </c>
      <c r="O32" s="24" t="s">
        <v>288</v>
      </c>
    </row>
    <row r="33" spans="1:15" x14ac:dyDescent="0.15">
      <c r="A33" s="42" t="str">
        <f t="shared" si="0"/>
        <v>純資産変動計算書</v>
      </c>
      <c r="B33" s="42" t="s">
        <v>67</v>
      </c>
      <c r="C33" s="42" t="s">
        <v>64</v>
      </c>
      <c r="D33" s="42" t="str">
        <f t="shared" si="1"/>
        <v>NW_資産評価差額</v>
      </c>
      <c r="E33" s="42">
        <v>0</v>
      </c>
      <c r="F33" s="42" t="str">
        <f t="shared" si="2"/>
        <v>貸借対照表</v>
      </c>
      <c r="G33" s="42" t="s">
        <v>71</v>
      </c>
      <c r="H33" s="42" t="s">
        <v>24</v>
      </c>
      <c r="I33" s="42" t="str">
        <f t="shared" si="3"/>
        <v>BS_財政調整基金</v>
      </c>
      <c r="J33" s="42">
        <v>2</v>
      </c>
      <c r="K33" s="42" t="str">
        <f t="shared" si="4"/>
        <v>NW_資産評価差額_BS_財政調整基金</v>
      </c>
      <c r="L33" s="42">
        <v>0</v>
      </c>
      <c r="M33" s="42">
        <f t="shared" si="5"/>
        <v>1</v>
      </c>
      <c r="N33" s="30" t="s">
        <v>333</v>
      </c>
      <c r="O33" s="24" t="s">
        <v>289</v>
      </c>
    </row>
    <row r="34" spans="1:15" x14ac:dyDescent="0.15">
      <c r="A34" s="42" t="str">
        <f t="shared" si="0"/>
        <v>純資産変動計算書</v>
      </c>
      <c r="B34" s="42" t="s">
        <v>67</v>
      </c>
      <c r="C34" s="42" t="s">
        <v>64</v>
      </c>
      <c r="D34" s="42" t="str">
        <f t="shared" si="1"/>
        <v>NW_資産評価差額</v>
      </c>
      <c r="E34" s="42">
        <v>0</v>
      </c>
      <c r="F34" s="42" t="str">
        <f t="shared" si="2"/>
        <v>貸借対照表</v>
      </c>
      <c r="G34" s="42" t="s">
        <v>71</v>
      </c>
      <c r="H34" s="42" t="s">
        <v>100</v>
      </c>
      <c r="I34" s="42" t="str">
        <f t="shared" si="3"/>
        <v>BS_減債基金（固定資産）</v>
      </c>
      <c r="J34" s="42">
        <v>2</v>
      </c>
      <c r="K34" s="42" t="str">
        <f t="shared" si="4"/>
        <v>NW_資産評価差額_BS_減債基金（固定資産）</v>
      </c>
      <c r="L34" s="42">
        <v>0</v>
      </c>
      <c r="M34" s="42">
        <f t="shared" si="5"/>
        <v>1</v>
      </c>
      <c r="N34" s="30" t="s">
        <v>333</v>
      </c>
      <c r="O34" s="24" t="s">
        <v>289</v>
      </c>
    </row>
    <row r="35" spans="1:15" x14ac:dyDescent="0.15">
      <c r="A35" s="42" t="str">
        <f t="shared" si="0"/>
        <v>純資産変動計算書</v>
      </c>
      <c r="B35" s="42" t="s">
        <v>67</v>
      </c>
      <c r="C35" s="42" t="s">
        <v>64</v>
      </c>
      <c r="D35" s="42" t="str">
        <f t="shared" si="1"/>
        <v>NW_資産評価差額</v>
      </c>
      <c r="E35" s="42">
        <v>0</v>
      </c>
      <c r="F35" s="42" t="str">
        <f t="shared" si="2"/>
        <v>貸借対照表</v>
      </c>
      <c r="G35" s="42" t="s">
        <v>71</v>
      </c>
      <c r="H35" s="42" t="s">
        <v>88</v>
      </c>
      <c r="I35" s="42" t="str">
        <f t="shared" si="3"/>
        <v>BS_減債基金（流動資産）</v>
      </c>
      <c r="J35" s="42">
        <v>2</v>
      </c>
      <c r="K35" s="42" t="str">
        <f t="shared" si="4"/>
        <v>NW_資産評価差額_BS_減債基金（流動資産）</v>
      </c>
      <c r="L35" s="42">
        <v>0</v>
      </c>
      <c r="M35" s="42">
        <f t="shared" si="5"/>
        <v>1</v>
      </c>
      <c r="N35" s="30" t="s">
        <v>333</v>
      </c>
      <c r="O35" s="24" t="s">
        <v>289</v>
      </c>
    </row>
    <row r="36" spans="1:15" x14ac:dyDescent="0.15">
      <c r="A36" s="42" t="str">
        <f t="shared" si="0"/>
        <v>純資産変動計算書</v>
      </c>
      <c r="B36" s="42" t="s">
        <v>67</v>
      </c>
      <c r="C36" s="42" t="s">
        <v>64</v>
      </c>
      <c r="D36" s="42" t="str">
        <f t="shared" si="1"/>
        <v>NW_資産評価差額</v>
      </c>
      <c r="E36" s="42">
        <v>0</v>
      </c>
      <c r="F36" s="42" t="str">
        <f t="shared" si="2"/>
        <v>貸借対照表</v>
      </c>
      <c r="G36" s="42" t="s">
        <v>71</v>
      </c>
      <c r="H36" s="42" t="s">
        <v>89</v>
      </c>
      <c r="I36" s="42" t="str">
        <f t="shared" si="3"/>
        <v>BS_その他（基金）</v>
      </c>
      <c r="J36" s="42">
        <v>2</v>
      </c>
      <c r="K36" s="42" t="str">
        <f t="shared" si="4"/>
        <v>NW_資産評価差額_BS_その他（基金）</v>
      </c>
      <c r="L36" s="42">
        <v>0</v>
      </c>
      <c r="M36" s="42">
        <f t="shared" si="5"/>
        <v>1</v>
      </c>
      <c r="N36" s="30" t="s">
        <v>333</v>
      </c>
      <c r="O36" s="24" t="s">
        <v>289</v>
      </c>
    </row>
    <row r="37" spans="1:15" x14ac:dyDescent="0.15">
      <c r="A37" s="42" t="str">
        <f t="shared" si="0"/>
        <v>純資産変動計算書</v>
      </c>
      <c r="B37" s="42" t="s">
        <v>67</v>
      </c>
      <c r="C37" s="42" t="s">
        <v>62</v>
      </c>
      <c r="D37" s="42" t="str">
        <f t="shared" si="1"/>
        <v>NW_税収等</v>
      </c>
      <c r="E37" s="42">
        <v>0</v>
      </c>
      <c r="F37" s="42" t="str">
        <f t="shared" si="2"/>
        <v>資金収支計算書</v>
      </c>
      <c r="G37" s="42" t="s">
        <v>66</v>
      </c>
      <c r="H37" s="42" t="s">
        <v>50</v>
      </c>
      <c r="I37" s="42" t="str">
        <f t="shared" si="3"/>
        <v>CF_税収等収入</v>
      </c>
      <c r="J37" s="42">
        <v>0</v>
      </c>
      <c r="K37" s="42" t="str">
        <f t="shared" si="4"/>
        <v>NW_税収等_CF_税収等収入</v>
      </c>
      <c r="L37" s="42">
        <v>0</v>
      </c>
      <c r="M37" s="42">
        <f t="shared" si="5"/>
        <v>0</v>
      </c>
      <c r="N37" s="19"/>
      <c r="O37" s="19"/>
    </row>
    <row r="38" spans="1:15" x14ac:dyDescent="0.15">
      <c r="A38" s="42" t="str">
        <f t="shared" si="0"/>
        <v>資金収支計算書</v>
      </c>
      <c r="B38" s="42" t="s">
        <v>66</v>
      </c>
      <c r="C38" s="42" t="s">
        <v>57</v>
      </c>
      <c r="D38" s="42" t="str">
        <f t="shared" si="1"/>
        <v>CF_基金取崩収入</v>
      </c>
      <c r="E38" s="42">
        <v>0</v>
      </c>
      <c r="F38" s="42" t="str">
        <f t="shared" si="2"/>
        <v>貸借対照表</v>
      </c>
      <c r="G38" s="42" t="s">
        <v>71</v>
      </c>
      <c r="H38" s="42" t="s">
        <v>24</v>
      </c>
      <c r="I38" s="42" t="str">
        <f t="shared" si="3"/>
        <v>BS_財政調整基金</v>
      </c>
      <c r="J38" s="42">
        <v>2</v>
      </c>
      <c r="K38" s="42" t="str">
        <f t="shared" si="4"/>
        <v>CF_基金取崩収入_BS_財政調整基金</v>
      </c>
      <c r="L38" s="42">
        <v>4</v>
      </c>
      <c r="M38" s="42">
        <f t="shared" si="5"/>
        <v>0</v>
      </c>
      <c r="N38" s="19"/>
      <c r="O38" s="19"/>
    </row>
    <row r="39" spans="1:15" x14ac:dyDescent="0.15">
      <c r="A39" s="42" t="str">
        <f t="shared" si="0"/>
        <v>資金収支計算書</v>
      </c>
      <c r="B39" s="42" t="s">
        <v>66</v>
      </c>
      <c r="C39" s="42" t="s">
        <v>57</v>
      </c>
      <c r="D39" s="42" t="str">
        <f t="shared" si="1"/>
        <v>CF_基金取崩収入</v>
      </c>
      <c r="E39" s="42">
        <v>0</v>
      </c>
      <c r="F39" s="42" t="str">
        <f t="shared" si="2"/>
        <v>貸借対照表</v>
      </c>
      <c r="G39" s="42" t="s">
        <v>71</v>
      </c>
      <c r="H39" s="42" t="s">
        <v>100</v>
      </c>
      <c r="I39" s="42" t="str">
        <f t="shared" si="3"/>
        <v>BS_減債基金（固定資産）</v>
      </c>
      <c r="J39" s="42">
        <v>2</v>
      </c>
      <c r="K39" s="42" t="str">
        <f t="shared" si="4"/>
        <v>CF_基金取崩収入_BS_減債基金（固定資産）</v>
      </c>
      <c r="L39" s="42">
        <v>4</v>
      </c>
      <c r="M39" s="42">
        <f t="shared" si="5"/>
        <v>0</v>
      </c>
      <c r="N39" s="19"/>
      <c r="O39" s="19"/>
    </row>
    <row r="40" spans="1:15" x14ac:dyDescent="0.15">
      <c r="A40" s="42" t="str">
        <f t="shared" si="0"/>
        <v>資金収支計算書</v>
      </c>
      <c r="B40" s="42" t="s">
        <v>66</v>
      </c>
      <c r="C40" s="42" t="s">
        <v>57</v>
      </c>
      <c r="D40" s="42" t="str">
        <f t="shared" si="1"/>
        <v>CF_基金取崩収入</v>
      </c>
      <c r="E40" s="42">
        <v>0</v>
      </c>
      <c r="F40" s="42" t="str">
        <f t="shared" si="2"/>
        <v>貸借対照表</v>
      </c>
      <c r="G40" s="42" t="s">
        <v>71</v>
      </c>
      <c r="H40" s="42" t="s">
        <v>88</v>
      </c>
      <c r="I40" s="42" t="str">
        <f t="shared" si="3"/>
        <v>BS_減債基金（流動資産）</v>
      </c>
      <c r="J40" s="42">
        <v>2</v>
      </c>
      <c r="K40" s="42" t="str">
        <f t="shared" si="4"/>
        <v>CF_基金取崩収入_BS_減債基金（流動資産）</v>
      </c>
      <c r="L40" s="42">
        <v>4</v>
      </c>
      <c r="M40" s="42">
        <f t="shared" si="5"/>
        <v>0</v>
      </c>
      <c r="N40" s="19"/>
      <c r="O40" s="19"/>
    </row>
    <row r="41" spans="1:15" x14ac:dyDescent="0.15">
      <c r="A41" s="42" t="str">
        <f t="shared" si="0"/>
        <v>資金収支計算書</v>
      </c>
      <c r="B41" s="42" t="s">
        <v>66</v>
      </c>
      <c r="C41" s="42" t="s">
        <v>57</v>
      </c>
      <c r="D41" s="42" t="str">
        <f t="shared" si="1"/>
        <v>CF_基金取崩収入</v>
      </c>
      <c r="E41" s="42">
        <v>0</v>
      </c>
      <c r="F41" s="42" t="str">
        <f t="shared" si="2"/>
        <v>貸借対照表</v>
      </c>
      <c r="G41" s="42" t="s">
        <v>71</v>
      </c>
      <c r="H41" s="42" t="s">
        <v>89</v>
      </c>
      <c r="I41" s="42" t="str">
        <f t="shared" si="3"/>
        <v>BS_その他（基金）</v>
      </c>
      <c r="J41" s="42">
        <v>2</v>
      </c>
      <c r="K41" s="42" t="str">
        <f t="shared" si="4"/>
        <v>CF_基金取崩収入_BS_その他（基金）</v>
      </c>
      <c r="L41" s="42">
        <v>4</v>
      </c>
      <c r="M41" s="42">
        <f t="shared" si="5"/>
        <v>0</v>
      </c>
      <c r="N41" s="19"/>
      <c r="O41" s="19"/>
    </row>
    <row r="42" spans="1:15" x14ac:dyDescent="0.15">
      <c r="A42" s="42" t="str">
        <f t="shared" si="0"/>
        <v>資金収支計算書</v>
      </c>
      <c r="B42" s="42" t="s">
        <v>66</v>
      </c>
      <c r="C42" s="42" t="s">
        <v>54</v>
      </c>
      <c r="D42" s="42" t="str">
        <f t="shared" si="1"/>
        <v>CF_基金積立金支出</v>
      </c>
      <c r="E42" s="42">
        <v>0</v>
      </c>
      <c r="F42" s="42" t="str">
        <f t="shared" si="2"/>
        <v>行政コスト計算書</v>
      </c>
      <c r="G42" s="42" t="s">
        <v>68</v>
      </c>
      <c r="H42" s="42" t="s">
        <v>72</v>
      </c>
      <c r="I42" s="42" t="str">
        <f t="shared" si="3"/>
        <v>PL_その他（その他の業務費用）</v>
      </c>
      <c r="J42" s="42">
        <v>0</v>
      </c>
      <c r="K42" s="42" t="str">
        <f t="shared" si="4"/>
        <v>CF_基金積立金支出_PL_その他（その他の業務費用）</v>
      </c>
      <c r="L42" s="42">
        <v>0</v>
      </c>
      <c r="M42" s="42">
        <f t="shared" si="5"/>
        <v>0</v>
      </c>
      <c r="N42" s="19"/>
      <c r="O42" s="19"/>
    </row>
    <row r="43" spans="1:15" x14ac:dyDescent="0.15">
      <c r="A43" s="42" t="str">
        <f t="shared" si="0"/>
        <v>貸借対照表</v>
      </c>
      <c r="B43" s="42" t="s">
        <v>71</v>
      </c>
      <c r="C43" s="42" t="s">
        <v>24</v>
      </c>
      <c r="D43" s="42" t="str">
        <f t="shared" si="1"/>
        <v>BS_財政調整基金</v>
      </c>
      <c r="E43" s="42">
        <v>2</v>
      </c>
      <c r="F43" s="42" t="str">
        <f t="shared" si="2"/>
        <v>資金収支計算書</v>
      </c>
      <c r="G43" s="42" t="s">
        <v>66</v>
      </c>
      <c r="H43" s="42" t="s">
        <v>54</v>
      </c>
      <c r="I43" s="42" t="str">
        <f t="shared" si="3"/>
        <v>CF_基金積立金支出</v>
      </c>
      <c r="J43" s="42">
        <v>0</v>
      </c>
      <c r="K43" s="42" t="str">
        <f t="shared" si="4"/>
        <v>BS_財政調整基金_CF_基金積立金支出</v>
      </c>
      <c r="L43" s="42">
        <v>2</v>
      </c>
      <c r="M43" s="42">
        <f t="shared" si="5"/>
        <v>0</v>
      </c>
      <c r="N43" s="19"/>
      <c r="O43" s="19"/>
    </row>
    <row r="44" spans="1:15" x14ac:dyDescent="0.15">
      <c r="A44" s="42" t="str">
        <f t="shared" si="0"/>
        <v>貸借対照表</v>
      </c>
      <c r="B44" s="42" t="s">
        <v>71</v>
      </c>
      <c r="C44" s="42" t="s">
        <v>100</v>
      </c>
      <c r="D44" s="42" t="str">
        <f t="shared" si="1"/>
        <v>BS_減債基金（固定資産）</v>
      </c>
      <c r="E44" s="42">
        <v>2</v>
      </c>
      <c r="F44" s="42" t="str">
        <f t="shared" si="2"/>
        <v>資金収支計算書</v>
      </c>
      <c r="G44" s="42" t="s">
        <v>66</v>
      </c>
      <c r="H44" s="42" t="s">
        <v>54</v>
      </c>
      <c r="I44" s="42" t="str">
        <f t="shared" si="3"/>
        <v>CF_基金積立金支出</v>
      </c>
      <c r="J44" s="42">
        <v>0</v>
      </c>
      <c r="K44" s="42" t="str">
        <f t="shared" si="4"/>
        <v>BS_減債基金（固定資産）_CF_基金積立金支出</v>
      </c>
      <c r="L44" s="42">
        <v>2</v>
      </c>
      <c r="M44" s="42">
        <f t="shared" si="5"/>
        <v>0</v>
      </c>
      <c r="N44" s="19"/>
      <c r="O44" s="19"/>
    </row>
    <row r="45" spans="1:15" x14ac:dyDescent="0.15">
      <c r="A45" s="42" t="str">
        <f t="shared" si="0"/>
        <v>貸借対照表</v>
      </c>
      <c r="B45" s="42" t="s">
        <v>71</v>
      </c>
      <c r="C45" s="42" t="s">
        <v>88</v>
      </c>
      <c r="D45" s="42" t="str">
        <f t="shared" si="1"/>
        <v>BS_減債基金（流動資産）</v>
      </c>
      <c r="E45" s="42">
        <v>2</v>
      </c>
      <c r="F45" s="42" t="str">
        <f t="shared" si="2"/>
        <v>資金収支計算書</v>
      </c>
      <c r="G45" s="42" t="s">
        <v>66</v>
      </c>
      <c r="H45" s="42" t="s">
        <v>54</v>
      </c>
      <c r="I45" s="42" t="str">
        <f t="shared" si="3"/>
        <v>CF_基金積立金支出</v>
      </c>
      <c r="J45" s="42">
        <v>0</v>
      </c>
      <c r="K45" s="42" t="str">
        <f t="shared" si="4"/>
        <v>BS_減債基金（流動資産）_CF_基金積立金支出</v>
      </c>
      <c r="L45" s="42">
        <v>2</v>
      </c>
      <c r="M45" s="42">
        <f t="shared" si="5"/>
        <v>0</v>
      </c>
      <c r="N45" s="19"/>
      <c r="O45" s="19"/>
    </row>
    <row r="46" spans="1:15" x14ac:dyDescent="0.15">
      <c r="A46" s="42" t="str">
        <f t="shared" si="0"/>
        <v>貸借対照表</v>
      </c>
      <c r="B46" s="42" t="s">
        <v>71</v>
      </c>
      <c r="C46" s="42" t="s">
        <v>89</v>
      </c>
      <c r="D46" s="42" t="str">
        <f t="shared" si="1"/>
        <v>BS_その他（基金）</v>
      </c>
      <c r="E46" s="42">
        <v>2</v>
      </c>
      <c r="F46" s="42" t="str">
        <f t="shared" si="2"/>
        <v>資金収支計算書</v>
      </c>
      <c r="G46" s="42" t="s">
        <v>66</v>
      </c>
      <c r="H46" s="42" t="s">
        <v>54</v>
      </c>
      <c r="I46" s="42" t="str">
        <f t="shared" si="3"/>
        <v>CF_基金積立金支出</v>
      </c>
      <c r="J46" s="42">
        <v>0</v>
      </c>
      <c r="K46" s="42" t="str">
        <f t="shared" si="4"/>
        <v>BS_その他（基金）_CF_基金積立金支出</v>
      </c>
      <c r="L46" s="42">
        <v>2</v>
      </c>
      <c r="M46" s="42">
        <f t="shared" si="5"/>
        <v>0</v>
      </c>
      <c r="N46" s="19"/>
      <c r="O46" s="19"/>
    </row>
    <row r="47" spans="1:15" x14ac:dyDescent="0.15">
      <c r="A47" s="42" t="str">
        <f t="shared" si="0"/>
        <v>貸借対照表</v>
      </c>
      <c r="B47" s="42" t="s">
        <v>71</v>
      </c>
      <c r="C47" s="42" t="s">
        <v>24</v>
      </c>
      <c r="D47" s="42" t="str">
        <f t="shared" si="1"/>
        <v>BS_財政調整基金</v>
      </c>
      <c r="E47" s="42">
        <v>2</v>
      </c>
      <c r="F47" s="42" t="str">
        <f t="shared" si="2"/>
        <v>純資産変動計算書</v>
      </c>
      <c r="G47" s="42" t="s">
        <v>67</v>
      </c>
      <c r="H47" s="42" t="s">
        <v>11</v>
      </c>
      <c r="I47" s="42" t="str">
        <f t="shared" si="3"/>
        <v>NW_その他</v>
      </c>
      <c r="J47" s="42">
        <v>0</v>
      </c>
      <c r="K47" s="42" t="str">
        <f t="shared" si="4"/>
        <v>BS_財政調整基金_NW_その他</v>
      </c>
      <c r="L47" s="42">
        <v>0</v>
      </c>
      <c r="M47" s="42">
        <f t="shared" si="5"/>
        <v>1</v>
      </c>
      <c r="N47" s="24" t="s">
        <v>303</v>
      </c>
      <c r="O47" s="24" t="s">
        <v>290</v>
      </c>
    </row>
    <row r="48" spans="1:15" x14ac:dyDescent="0.15">
      <c r="A48" s="42" t="str">
        <f t="shared" si="0"/>
        <v>貸借対照表</v>
      </c>
      <c r="B48" s="42" t="s">
        <v>71</v>
      </c>
      <c r="C48" s="42" t="s">
        <v>100</v>
      </c>
      <c r="D48" s="42" t="str">
        <f t="shared" si="1"/>
        <v>BS_減債基金（固定資産）</v>
      </c>
      <c r="E48" s="42">
        <v>2</v>
      </c>
      <c r="F48" s="42" t="str">
        <f t="shared" si="2"/>
        <v>純資産変動計算書</v>
      </c>
      <c r="G48" s="42" t="s">
        <v>67</v>
      </c>
      <c r="H48" s="42" t="s">
        <v>11</v>
      </c>
      <c r="I48" s="42" t="str">
        <f t="shared" si="3"/>
        <v>NW_その他</v>
      </c>
      <c r="J48" s="42">
        <v>0</v>
      </c>
      <c r="K48" s="42" t="str">
        <f t="shared" si="4"/>
        <v>BS_減債基金（固定資産）_NW_その他</v>
      </c>
      <c r="L48" s="42">
        <v>0</v>
      </c>
      <c r="M48" s="42">
        <f t="shared" si="5"/>
        <v>1</v>
      </c>
      <c r="N48" s="24" t="s">
        <v>303</v>
      </c>
      <c r="O48" s="24" t="s">
        <v>290</v>
      </c>
    </row>
    <row r="49" spans="1:15" x14ac:dyDescent="0.15">
      <c r="A49" s="42" t="str">
        <f t="shared" si="0"/>
        <v>貸借対照表</v>
      </c>
      <c r="B49" s="42" t="s">
        <v>71</v>
      </c>
      <c r="C49" s="42" t="s">
        <v>88</v>
      </c>
      <c r="D49" s="42" t="str">
        <f t="shared" si="1"/>
        <v>BS_減債基金（流動資産）</v>
      </c>
      <c r="E49" s="42">
        <v>2</v>
      </c>
      <c r="F49" s="42" t="str">
        <f t="shared" si="2"/>
        <v>純資産変動計算書</v>
      </c>
      <c r="G49" s="42" t="s">
        <v>67</v>
      </c>
      <c r="H49" s="42" t="s">
        <v>11</v>
      </c>
      <c r="I49" s="42" t="str">
        <f t="shared" si="3"/>
        <v>NW_その他</v>
      </c>
      <c r="J49" s="42">
        <v>0</v>
      </c>
      <c r="K49" s="42" t="str">
        <f t="shared" si="4"/>
        <v>BS_減債基金（流動資産）_NW_その他</v>
      </c>
      <c r="L49" s="42">
        <v>0</v>
      </c>
      <c r="M49" s="42">
        <f t="shared" si="5"/>
        <v>1</v>
      </c>
      <c r="N49" s="24" t="s">
        <v>303</v>
      </c>
      <c r="O49" s="24" t="s">
        <v>290</v>
      </c>
    </row>
    <row r="50" spans="1:15" x14ac:dyDescent="0.15">
      <c r="A50" s="42" t="str">
        <f t="shared" si="0"/>
        <v>貸借対照表</v>
      </c>
      <c r="B50" s="42" t="s">
        <v>71</v>
      </c>
      <c r="C50" s="42" t="s">
        <v>89</v>
      </c>
      <c r="D50" s="42" t="str">
        <f t="shared" si="1"/>
        <v>BS_その他（基金）</v>
      </c>
      <c r="E50" s="42">
        <v>2</v>
      </c>
      <c r="F50" s="42" t="str">
        <f t="shared" si="2"/>
        <v>純資産変動計算書</v>
      </c>
      <c r="G50" s="42" t="s">
        <v>67</v>
      </c>
      <c r="H50" s="42" t="s">
        <v>11</v>
      </c>
      <c r="I50" s="42" t="str">
        <f t="shared" si="3"/>
        <v>NW_その他</v>
      </c>
      <c r="J50" s="42">
        <v>0</v>
      </c>
      <c r="K50" s="42" t="str">
        <f t="shared" si="4"/>
        <v>BS_その他（基金）_NW_その他</v>
      </c>
      <c r="L50" s="42">
        <v>0</v>
      </c>
      <c r="M50" s="42">
        <f t="shared" si="5"/>
        <v>1</v>
      </c>
      <c r="N50" s="24" t="s">
        <v>303</v>
      </c>
      <c r="O50" s="24" t="s">
        <v>290</v>
      </c>
    </row>
    <row r="51" spans="1:15" x14ac:dyDescent="0.15">
      <c r="A51" s="42" t="str">
        <f t="shared" si="0"/>
        <v>純資産変動計算書</v>
      </c>
      <c r="B51" s="42" t="s">
        <v>67</v>
      </c>
      <c r="C51" s="42" t="s">
        <v>11</v>
      </c>
      <c r="D51" s="42" t="str">
        <f t="shared" si="1"/>
        <v>NW_その他</v>
      </c>
      <c r="E51" s="42">
        <v>0</v>
      </c>
      <c r="F51" s="42" t="str">
        <f t="shared" si="2"/>
        <v>貸借対照表</v>
      </c>
      <c r="G51" s="42" t="s">
        <v>71</v>
      </c>
      <c r="H51" s="42" t="s">
        <v>24</v>
      </c>
      <c r="I51" s="42" t="str">
        <f t="shared" si="3"/>
        <v>BS_財政調整基金</v>
      </c>
      <c r="J51" s="42">
        <v>2</v>
      </c>
      <c r="K51" s="42" t="str">
        <f t="shared" si="4"/>
        <v>NW_その他_BS_財政調整基金</v>
      </c>
      <c r="L51" s="42">
        <v>0</v>
      </c>
      <c r="M51" s="42">
        <f t="shared" si="5"/>
        <v>1</v>
      </c>
      <c r="N51" s="24" t="s">
        <v>303</v>
      </c>
      <c r="O51" s="24" t="s">
        <v>291</v>
      </c>
    </row>
    <row r="52" spans="1:15" x14ac:dyDescent="0.15">
      <c r="A52" s="42" t="str">
        <f t="shared" si="0"/>
        <v>純資産変動計算書</v>
      </c>
      <c r="B52" s="42" t="s">
        <v>67</v>
      </c>
      <c r="C52" s="42" t="s">
        <v>11</v>
      </c>
      <c r="D52" s="42" t="str">
        <f t="shared" si="1"/>
        <v>NW_その他</v>
      </c>
      <c r="E52" s="42">
        <v>0</v>
      </c>
      <c r="F52" s="42" t="str">
        <f t="shared" si="2"/>
        <v>貸借対照表</v>
      </c>
      <c r="G52" s="42" t="s">
        <v>71</v>
      </c>
      <c r="H52" s="42" t="s">
        <v>100</v>
      </c>
      <c r="I52" s="42" t="str">
        <f t="shared" si="3"/>
        <v>BS_減債基金（固定資産）</v>
      </c>
      <c r="J52" s="42">
        <v>2</v>
      </c>
      <c r="K52" s="42" t="str">
        <f t="shared" si="4"/>
        <v>NW_その他_BS_減債基金（固定資産）</v>
      </c>
      <c r="L52" s="42">
        <v>0</v>
      </c>
      <c r="M52" s="42">
        <f t="shared" si="5"/>
        <v>1</v>
      </c>
      <c r="N52" s="24" t="s">
        <v>303</v>
      </c>
      <c r="O52" s="24" t="s">
        <v>291</v>
      </c>
    </row>
    <row r="53" spans="1:15" x14ac:dyDescent="0.15">
      <c r="A53" s="42" t="str">
        <f t="shared" si="0"/>
        <v>純資産変動計算書</v>
      </c>
      <c r="B53" s="42" t="s">
        <v>67</v>
      </c>
      <c r="C53" s="42" t="s">
        <v>11</v>
      </c>
      <c r="D53" s="42" t="str">
        <f t="shared" si="1"/>
        <v>NW_その他</v>
      </c>
      <c r="E53" s="42">
        <v>0</v>
      </c>
      <c r="F53" s="42" t="str">
        <f t="shared" si="2"/>
        <v>貸借対照表</v>
      </c>
      <c r="G53" s="42" t="s">
        <v>71</v>
      </c>
      <c r="H53" s="42" t="s">
        <v>88</v>
      </c>
      <c r="I53" s="42" t="str">
        <f t="shared" si="3"/>
        <v>BS_減債基金（流動資産）</v>
      </c>
      <c r="J53" s="42">
        <v>2</v>
      </c>
      <c r="K53" s="42" t="str">
        <f t="shared" si="4"/>
        <v>NW_その他_BS_減債基金（流動資産）</v>
      </c>
      <c r="L53" s="42">
        <v>0</v>
      </c>
      <c r="M53" s="42">
        <f t="shared" si="5"/>
        <v>1</v>
      </c>
      <c r="N53" s="24" t="s">
        <v>303</v>
      </c>
      <c r="O53" s="24" t="s">
        <v>291</v>
      </c>
    </row>
    <row r="54" spans="1:15" x14ac:dyDescent="0.15">
      <c r="A54" s="42" t="str">
        <f t="shared" si="0"/>
        <v>純資産変動計算書</v>
      </c>
      <c r="B54" s="42" t="s">
        <v>67</v>
      </c>
      <c r="C54" s="42" t="s">
        <v>11</v>
      </c>
      <c r="D54" s="42" t="str">
        <f t="shared" si="1"/>
        <v>NW_その他</v>
      </c>
      <c r="E54" s="42">
        <v>0</v>
      </c>
      <c r="F54" s="42" t="str">
        <f t="shared" si="2"/>
        <v>貸借対照表</v>
      </c>
      <c r="G54" s="42" t="s">
        <v>71</v>
      </c>
      <c r="H54" s="42" t="s">
        <v>89</v>
      </c>
      <c r="I54" s="42" t="str">
        <f t="shared" si="3"/>
        <v>BS_その他（基金）</v>
      </c>
      <c r="J54" s="42">
        <v>2</v>
      </c>
      <c r="K54" s="42" t="str">
        <f t="shared" si="4"/>
        <v>NW_その他_BS_その他（基金）</v>
      </c>
      <c r="L54" s="42">
        <v>0</v>
      </c>
      <c r="M54" s="42">
        <f t="shared" si="5"/>
        <v>1</v>
      </c>
      <c r="N54" s="24" t="s">
        <v>303</v>
      </c>
      <c r="O54" s="24" t="s">
        <v>291</v>
      </c>
    </row>
    <row r="55" spans="1:15" x14ac:dyDescent="0.15">
      <c r="A55" s="42" t="str">
        <f t="shared" si="0"/>
        <v>貸借対照表</v>
      </c>
      <c r="B55" s="42" t="s">
        <v>71</v>
      </c>
      <c r="C55" s="42" t="s">
        <v>88</v>
      </c>
      <c r="D55" s="42" t="str">
        <f t="shared" si="1"/>
        <v>BS_減債基金（流動資産）</v>
      </c>
      <c r="E55" s="42">
        <v>2</v>
      </c>
      <c r="F55" s="42" t="str">
        <f t="shared" si="2"/>
        <v>貸借対照表</v>
      </c>
      <c r="G55" s="42" t="s">
        <v>71</v>
      </c>
      <c r="H55" s="42" t="s">
        <v>100</v>
      </c>
      <c r="I55" s="42" t="str">
        <f t="shared" si="3"/>
        <v>BS_減債基金（固定資産）</v>
      </c>
      <c r="J55" s="42">
        <v>2</v>
      </c>
      <c r="K55" s="42" t="str">
        <f t="shared" si="4"/>
        <v>BS_減債基金（流動資産）_BS_減債基金（固定資産）</v>
      </c>
      <c r="L55" s="42">
        <v>0</v>
      </c>
      <c r="M55" s="42">
        <f t="shared" si="5"/>
        <v>1</v>
      </c>
      <c r="N55" s="30" t="s">
        <v>334</v>
      </c>
      <c r="O55" s="24" t="s">
        <v>302</v>
      </c>
    </row>
    <row r="56" spans="1:15" x14ac:dyDescent="0.15">
      <c r="A56" s="42" t="str">
        <f t="shared" si="0"/>
        <v>資金収支計算書</v>
      </c>
      <c r="B56" s="42" t="s">
        <v>66</v>
      </c>
      <c r="C56" s="42" t="s">
        <v>101</v>
      </c>
      <c r="D56" s="42" t="str">
        <f t="shared" si="1"/>
        <v>CF_他会計への繰出支出</v>
      </c>
      <c r="E56" s="42">
        <v>0</v>
      </c>
      <c r="F56" s="42" t="str">
        <f t="shared" si="2"/>
        <v>行政コスト計算書</v>
      </c>
      <c r="G56" s="42" t="s">
        <v>68</v>
      </c>
      <c r="H56" s="42" t="s">
        <v>113</v>
      </c>
      <c r="I56" s="42" t="str">
        <f t="shared" si="3"/>
        <v>PL_他会計への繰出金</v>
      </c>
      <c r="J56" s="42">
        <v>0</v>
      </c>
      <c r="K56" s="42" t="str">
        <f t="shared" si="4"/>
        <v>CF_他会計への繰出支出_PL_他会計への繰出金</v>
      </c>
      <c r="L56" s="42">
        <v>0</v>
      </c>
      <c r="M56" s="42">
        <f t="shared" si="5"/>
        <v>0</v>
      </c>
      <c r="N56" s="19"/>
      <c r="O56" s="19"/>
    </row>
    <row r="57" spans="1:15" x14ac:dyDescent="0.15">
      <c r="A57" s="42" t="str">
        <f t="shared" si="0"/>
        <v>行政コスト計算書</v>
      </c>
      <c r="B57" s="42" t="s">
        <v>68</v>
      </c>
      <c r="C57" s="42" t="s">
        <v>40</v>
      </c>
      <c r="D57" s="42" t="str">
        <f t="shared" si="1"/>
        <v>PL_補助金等</v>
      </c>
      <c r="E57" s="42">
        <v>0</v>
      </c>
      <c r="F57" s="42" t="str">
        <f t="shared" si="2"/>
        <v>資金収支計算書</v>
      </c>
      <c r="G57" s="42" t="s">
        <v>66</v>
      </c>
      <c r="H57" s="42" t="s">
        <v>49</v>
      </c>
      <c r="I57" s="42" t="str">
        <f t="shared" si="3"/>
        <v>CF_補助金等支出</v>
      </c>
      <c r="J57" s="42">
        <v>0</v>
      </c>
      <c r="K57" s="42" t="str">
        <f t="shared" si="4"/>
        <v>PL_補助金等_CF_補助金等支出</v>
      </c>
      <c r="L57" s="42">
        <v>0</v>
      </c>
      <c r="M57" s="42">
        <f t="shared" si="5"/>
        <v>0</v>
      </c>
      <c r="N57" s="19"/>
      <c r="O57" s="19"/>
    </row>
    <row r="58" spans="1:15" x14ac:dyDescent="0.15">
      <c r="A58" s="42" t="str">
        <f t="shared" si="0"/>
        <v>資金収支計算書</v>
      </c>
      <c r="B58" s="42" t="s">
        <v>66</v>
      </c>
      <c r="C58" s="42" t="s">
        <v>61</v>
      </c>
      <c r="D58" s="42" t="str">
        <f t="shared" si="1"/>
        <v>CF_本年度歳計外現金増減額</v>
      </c>
      <c r="E58" s="42">
        <v>0</v>
      </c>
      <c r="F58" s="42" t="str">
        <f t="shared" si="2"/>
        <v>貸借対照表</v>
      </c>
      <c r="G58" s="42" t="s">
        <v>71</v>
      </c>
      <c r="H58" s="42" t="s">
        <v>31</v>
      </c>
      <c r="I58" s="42" t="str">
        <f t="shared" si="3"/>
        <v>BS_預り金</v>
      </c>
      <c r="J58" s="42">
        <v>0</v>
      </c>
      <c r="K58" s="42" t="str">
        <f t="shared" si="4"/>
        <v>CF_本年度歳計外現金増減額_BS_預り金</v>
      </c>
      <c r="L58" s="42">
        <v>0</v>
      </c>
      <c r="M58" s="42">
        <f t="shared" si="5"/>
        <v>0</v>
      </c>
      <c r="N58" s="19"/>
      <c r="O58" s="19"/>
    </row>
    <row r="59" spans="1:15" x14ac:dyDescent="0.15">
      <c r="A59" s="42" t="str">
        <f t="shared" si="0"/>
        <v>貸借対照表</v>
      </c>
      <c r="B59" s="42" t="s">
        <v>71</v>
      </c>
      <c r="C59" s="42" t="s">
        <v>31</v>
      </c>
      <c r="D59" s="42" t="str">
        <f t="shared" si="1"/>
        <v>BS_預り金</v>
      </c>
      <c r="E59" s="42">
        <v>0</v>
      </c>
      <c r="F59" s="42" t="str">
        <f t="shared" si="2"/>
        <v>資金収支計算書</v>
      </c>
      <c r="G59" s="42" t="s">
        <v>66</v>
      </c>
      <c r="H59" s="42" t="s">
        <v>61</v>
      </c>
      <c r="I59" s="42" t="str">
        <f t="shared" si="3"/>
        <v>CF_本年度歳計外現金増減額</v>
      </c>
      <c r="J59" s="42">
        <v>0</v>
      </c>
      <c r="K59" s="42" t="str">
        <f t="shared" si="4"/>
        <v>BS_預り金_CF_本年度歳計外現金増減額</v>
      </c>
      <c r="L59" s="42">
        <v>0</v>
      </c>
      <c r="M59" s="42">
        <f t="shared" si="5"/>
        <v>0</v>
      </c>
      <c r="N59" s="19"/>
      <c r="O59" s="19"/>
    </row>
    <row r="60" spans="1:15" x14ac:dyDescent="0.15">
      <c r="A60" s="42" t="str">
        <f t="shared" si="0"/>
        <v>貸借対照表</v>
      </c>
      <c r="B60" s="42" t="s">
        <v>71</v>
      </c>
      <c r="C60" s="42" t="s">
        <v>102</v>
      </c>
      <c r="D60" s="42" t="str">
        <f t="shared" si="1"/>
        <v>BS_その他（流動負債）</v>
      </c>
      <c r="E60" s="42">
        <v>0</v>
      </c>
      <c r="F60" s="42" t="str">
        <f t="shared" si="2"/>
        <v>純資産変動計算書</v>
      </c>
      <c r="G60" s="42" t="s">
        <v>67</v>
      </c>
      <c r="H60" s="42" t="s">
        <v>11</v>
      </c>
      <c r="I60" s="42" t="str">
        <f t="shared" si="3"/>
        <v>NW_その他</v>
      </c>
      <c r="J60" s="42">
        <v>0</v>
      </c>
      <c r="K60" s="42" t="str">
        <f t="shared" si="4"/>
        <v>BS_その他（流動負債）_NW_その他</v>
      </c>
      <c r="L60" s="42">
        <v>0</v>
      </c>
      <c r="M60" s="42">
        <f t="shared" si="5"/>
        <v>1</v>
      </c>
      <c r="N60" s="24" t="s">
        <v>303</v>
      </c>
      <c r="O60" s="24" t="s">
        <v>303</v>
      </c>
    </row>
    <row r="61" spans="1:15" x14ac:dyDescent="0.15">
      <c r="A61" s="42" t="str">
        <f t="shared" si="0"/>
        <v>純資産変動計算書</v>
      </c>
      <c r="B61" s="42" t="s">
        <v>67</v>
      </c>
      <c r="C61" s="42" t="s">
        <v>11</v>
      </c>
      <c r="D61" s="42" t="str">
        <f t="shared" si="1"/>
        <v>NW_その他</v>
      </c>
      <c r="E61" s="42">
        <v>0</v>
      </c>
      <c r="F61" s="42" t="str">
        <f t="shared" si="2"/>
        <v>貸借対照表</v>
      </c>
      <c r="G61" s="42" t="s">
        <v>71</v>
      </c>
      <c r="H61" s="42" t="s">
        <v>102</v>
      </c>
      <c r="I61" s="42" t="str">
        <f t="shared" si="3"/>
        <v>BS_その他（流動負債）</v>
      </c>
      <c r="J61" s="42">
        <v>0</v>
      </c>
      <c r="K61" s="42" t="str">
        <f t="shared" si="4"/>
        <v>NW_その他_BS_その他（流動負債）</v>
      </c>
      <c r="L61" s="42">
        <v>0</v>
      </c>
      <c r="M61" s="42">
        <f t="shared" si="5"/>
        <v>1</v>
      </c>
      <c r="N61" s="24" t="s">
        <v>303</v>
      </c>
      <c r="O61" s="24" t="s">
        <v>303</v>
      </c>
    </row>
    <row r="62" spans="1:15" x14ac:dyDescent="0.15">
      <c r="A62" s="42" t="str">
        <f t="shared" si="0"/>
        <v>資金収支計算書</v>
      </c>
      <c r="B62" s="42" t="s">
        <v>66</v>
      </c>
      <c r="C62" s="42" t="s">
        <v>103</v>
      </c>
      <c r="D62" s="42" t="str">
        <f t="shared" si="1"/>
        <v>CF_その他の収入（財務活動収入）</v>
      </c>
      <c r="E62" s="42">
        <v>0</v>
      </c>
      <c r="F62" s="42" t="str">
        <f t="shared" si="2"/>
        <v>貸借対照表</v>
      </c>
      <c r="G62" s="42" t="s">
        <v>71</v>
      </c>
      <c r="H62" s="42" t="s">
        <v>102</v>
      </c>
      <c r="I62" s="42" t="str">
        <f t="shared" si="3"/>
        <v>BS_その他（流動負債）</v>
      </c>
      <c r="J62" s="42">
        <v>0</v>
      </c>
      <c r="K62" s="42" t="str">
        <f t="shared" si="4"/>
        <v>CF_その他の収入（財務活動収入）_BS_その他（流動負債）</v>
      </c>
      <c r="L62" s="42">
        <v>0</v>
      </c>
      <c r="M62" s="42">
        <f t="shared" si="5"/>
        <v>0</v>
      </c>
      <c r="N62" s="19"/>
      <c r="O62" s="19"/>
    </row>
    <row r="63" spans="1:15" x14ac:dyDescent="0.15">
      <c r="A63" s="42" t="str">
        <f t="shared" si="0"/>
        <v>資金収支計算書</v>
      </c>
      <c r="B63" s="42" t="s">
        <v>66</v>
      </c>
      <c r="C63" s="42" t="s">
        <v>75</v>
      </c>
      <c r="D63" s="42" t="str">
        <f t="shared" si="1"/>
        <v>CF_その他の支出（移転費用支出）</v>
      </c>
      <c r="E63" s="42">
        <v>0</v>
      </c>
      <c r="F63" s="42" t="str">
        <f t="shared" si="2"/>
        <v>行政コスト計算書</v>
      </c>
      <c r="G63" s="42" t="s">
        <v>68</v>
      </c>
      <c r="H63" s="42" t="s">
        <v>74</v>
      </c>
      <c r="I63" s="42" t="str">
        <f t="shared" si="3"/>
        <v>PL_その他（移転費用）</v>
      </c>
      <c r="J63" s="42">
        <v>0</v>
      </c>
      <c r="K63" s="42" t="str">
        <f t="shared" si="4"/>
        <v>CF_その他の支出（移転費用支出）_PL_その他（移転費用）</v>
      </c>
      <c r="L63" s="42">
        <v>0</v>
      </c>
      <c r="M63" s="42">
        <f t="shared" si="5"/>
        <v>0</v>
      </c>
      <c r="N63" s="19"/>
      <c r="O63" s="19"/>
    </row>
    <row r="64" spans="1:15" x14ac:dyDescent="0.15">
      <c r="A64" s="42" t="str">
        <f t="shared" si="0"/>
        <v>貸借対照表</v>
      </c>
      <c r="B64" s="42" t="s">
        <v>71</v>
      </c>
      <c r="C64" s="42" t="s">
        <v>102</v>
      </c>
      <c r="D64" s="42" t="str">
        <f t="shared" si="1"/>
        <v>BS_その他（流動負債）</v>
      </c>
      <c r="E64" s="42">
        <v>0</v>
      </c>
      <c r="F64" s="42" t="str">
        <f t="shared" si="2"/>
        <v>資金収支計算書</v>
      </c>
      <c r="G64" s="42" t="s">
        <v>66</v>
      </c>
      <c r="H64" s="42" t="s">
        <v>114</v>
      </c>
      <c r="I64" s="42" t="str">
        <f t="shared" si="3"/>
        <v>CF_その他の支出（財務活動支出）</v>
      </c>
      <c r="J64" s="42">
        <v>0</v>
      </c>
      <c r="K64" s="42" t="str">
        <f t="shared" si="4"/>
        <v>BS_その他（流動負債）_CF_その他の支出（財務活動支出）</v>
      </c>
      <c r="L64" s="42">
        <v>0</v>
      </c>
      <c r="M64" s="42">
        <f t="shared" si="5"/>
        <v>0</v>
      </c>
      <c r="N64" s="19"/>
      <c r="O64" s="19"/>
    </row>
    <row r="65" spans="1:15" x14ac:dyDescent="0.15">
      <c r="A65" s="42" t="str">
        <f t="shared" si="0"/>
        <v>貸借対照表</v>
      </c>
      <c r="B65" s="42" t="s">
        <v>71</v>
      </c>
      <c r="C65" s="42" t="s">
        <v>27</v>
      </c>
      <c r="D65" s="42" t="str">
        <f t="shared" si="1"/>
        <v>BS_長期未払金</v>
      </c>
      <c r="E65" s="42">
        <v>0</v>
      </c>
      <c r="F65" s="42" t="str">
        <f t="shared" si="2"/>
        <v>貸借対照表</v>
      </c>
      <c r="G65" s="42" t="s">
        <v>71</v>
      </c>
      <c r="H65" s="42" t="s">
        <v>29</v>
      </c>
      <c r="I65" s="42" t="str">
        <f t="shared" si="3"/>
        <v>BS_未払金</v>
      </c>
      <c r="J65" s="42">
        <v>0</v>
      </c>
      <c r="K65" s="42" t="str">
        <f t="shared" si="4"/>
        <v>BS_長期未払金_BS_未払金</v>
      </c>
      <c r="L65" s="42">
        <v>0</v>
      </c>
      <c r="M65" s="42">
        <f t="shared" si="5"/>
        <v>1</v>
      </c>
      <c r="N65" s="30" t="s">
        <v>335</v>
      </c>
      <c r="O65" s="24" t="s">
        <v>293</v>
      </c>
    </row>
    <row r="66" spans="1:15" x14ac:dyDescent="0.15">
      <c r="A66" s="42" t="str">
        <f t="shared" si="0"/>
        <v>貸借対照表</v>
      </c>
      <c r="B66" s="42" t="s">
        <v>71</v>
      </c>
      <c r="C66" s="42" t="s">
        <v>27</v>
      </c>
      <c r="D66" s="42" t="str">
        <f t="shared" si="1"/>
        <v>BS_長期未払金</v>
      </c>
      <c r="E66" s="42">
        <v>0</v>
      </c>
      <c r="F66" s="42" t="str">
        <f t="shared" si="2"/>
        <v>貸借対照表</v>
      </c>
      <c r="G66" s="42" t="s">
        <v>71</v>
      </c>
      <c r="H66" s="42" t="s">
        <v>30</v>
      </c>
      <c r="I66" s="42" t="str">
        <f t="shared" si="3"/>
        <v>BS_未払費用</v>
      </c>
      <c r="J66" s="42">
        <v>0</v>
      </c>
      <c r="K66" s="42" t="str">
        <f t="shared" si="4"/>
        <v>BS_長期未払金_BS_未払費用</v>
      </c>
      <c r="L66" s="42">
        <v>0</v>
      </c>
      <c r="M66" s="42">
        <f t="shared" si="5"/>
        <v>1</v>
      </c>
      <c r="N66" s="30" t="s">
        <v>335</v>
      </c>
      <c r="O66" s="24" t="s">
        <v>294</v>
      </c>
    </row>
    <row r="67" spans="1:15" x14ac:dyDescent="0.15">
      <c r="A67" s="42" t="str">
        <f t="shared" si="0"/>
        <v>貸借対照表</v>
      </c>
      <c r="B67" s="42" t="s">
        <v>71</v>
      </c>
      <c r="C67" s="42" t="s">
        <v>29</v>
      </c>
      <c r="D67" s="42" t="str">
        <f t="shared" si="1"/>
        <v>BS_未払金</v>
      </c>
      <c r="E67" s="42">
        <v>0</v>
      </c>
      <c r="F67" s="42" t="str">
        <f t="shared" si="2"/>
        <v>資金収支計算書</v>
      </c>
      <c r="G67" s="42" t="s">
        <v>66</v>
      </c>
      <c r="H67" s="42" t="s">
        <v>53</v>
      </c>
      <c r="I67" s="42" t="str">
        <f t="shared" si="3"/>
        <v>CF_公共施設等整備費支出</v>
      </c>
      <c r="J67" s="42">
        <v>0</v>
      </c>
      <c r="K67" s="42" t="str">
        <f t="shared" si="4"/>
        <v>BS_未払金_CF_公共施設等整備費支出</v>
      </c>
      <c r="L67" s="42">
        <v>0</v>
      </c>
      <c r="M67" s="42">
        <f t="shared" si="5"/>
        <v>0</v>
      </c>
      <c r="N67" s="19"/>
      <c r="O67" s="19"/>
    </row>
    <row r="68" spans="1:15" x14ac:dyDescent="0.15">
      <c r="A68" s="42" t="str">
        <f t="shared" si="0"/>
        <v>資金収支計算書</v>
      </c>
      <c r="B68" s="42" t="s">
        <v>66</v>
      </c>
      <c r="C68" s="42" t="s">
        <v>47</v>
      </c>
      <c r="D68" s="42" t="str">
        <f t="shared" si="1"/>
        <v>CF_物件費等支出</v>
      </c>
      <c r="E68" s="42">
        <v>0</v>
      </c>
      <c r="F68" s="42" t="str">
        <f t="shared" si="2"/>
        <v>行政コスト計算書</v>
      </c>
      <c r="G68" s="42" t="s">
        <v>68</v>
      </c>
      <c r="H68" s="42" t="s">
        <v>35</v>
      </c>
      <c r="I68" s="42" t="str">
        <f t="shared" si="3"/>
        <v>PL_物件費</v>
      </c>
      <c r="J68" s="42">
        <v>0</v>
      </c>
      <c r="K68" s="42" t="str">
        <f t="shared" si="4"/>
        <v>CF_物件費等支出_PL_物件費</v>
      </c>
      <c r="L68" s="42">
        <v>0</v>
      </c>
      <c r="M68" s="42">
        <f t="shared" si="5"/>
        <v>0</v>
      </c>
      <c r="N68" s="19"/>
      <c r="O68" s="19"/>
    </row>
    <row r="69" spans="1:15" x14ac:dyDescent="0.15">
      <c r="A69" s="42" t="str">
        <f t="shared" si="0"/>
        <v>資金収支計算書</v>
      </c>
      <c r="B69" s="42" t="s">
        <v>66</v>
      </c>
      <c r="C69" s="42" t="s">
        <v>47</v>
      </c>
      <c r="D69" s="42" t="str">
        <f t="shared" si="1"/>
        <v>CF_物件費等支出</v>
      </c>
      <c r="E69" s="42">
        <v>0</v>
      </c>
      <c r="F69" s="42" t="str">
        <f t="shared" si="2"/>
        <v>行政コスト計算書</v>
      </c>
      <c r="G69" s="42" t="s">
        <v>68</v>
      </c>
      <c r="H69" s="42" t="s">
        <v>36</v>
      </c>
      <c r="I69" s="42" t="str">
        <f t="shared" si="3"/>
        <v>PL_維持補修費</v>
      </c>
      <c r="J69" s="42">
        <v>0</v>
      </c>
      <c r="K69" s="42" t="str">
        <f t="shared" si="4"/>
        <v>CF_物件費等支出_PL_維持補修費</v>
      </c>
      <c r="L69" s="42">
        <v>0</v>
      </c>
      <c r="M69" s="42">
        <f t="shared" si="5"/>
        <v>0</v>
      </c>
      <c r="N69" s="19"/>
      <c r="O69" s="19"/>
    </row>
    <row r="70" spans="1:15" x14ac:dyDescent="0.15">
      <c r="A70" s="42" t="str">
        <f t="shared" si="0"/>
        <v>資金収支計算書</v>
      </c>
      <c r="B70" s="42" t="s">
        <v>66</v>
      </c>
      <c r="C70" s="42" t="s">
        <v>49</v>
      </c>
      <c r="D70" s="42" t="str">
        <f t="shared" si="1"/>
        <v>CF_補助金等支出</v>
      </c>
      <c r="E70" s="42">
        <v>0</v>
      </c>
      <c r="F70" s="42" t="str">
        <f t="shared" si="2"/>
        <v>行政コスト計算書</v>
      </c>
      <c r="G70" s="42" t="s">
        <v>68</v>
      </c>
      <c r="H70" s="42" t="s">
        <v>40</v>
      </c>
      <c r="I70" s="42" t="str">
        <f t="shared" si="3"/>
        <v>PL_補助金等</v>
      </c>
      <c r="J70" s="42">
        <v>0</v>
      </c>
      <c r="K70" s="42" t="str">
        <f t="shared" si="4"/>
        <v>CF_補助金等支出_PL_補助金等</v>
      </c>
      <c r="L70" s="42">
        <v>0</v>
      </c>
      <c r="M70" s="42">
        <f t="shared" si="5"/>
        <v>0</v>
      </c>
      <c r="N70" s="19"/>
      <c r="O70" s="19"/>
    </row>
    <row r="71" spans="1:15" x14ac:dyDescent="0.15">
      <c r="A71" s="42" t="str">
        <f t="shared" si="0"/>
        <v>貸借対照表</v>
      </c>
      <c r="B71" s="42" t="s">
        <v>71</v>
      </c>
      <c r="C71" s="42" t="s">
        <v>29</v>
      </c>
      <c r="D71" s="42" t="str">
        <f t="shared" si="1"/>
        <v>BS_未払金</v>
      </c>
      <c r="E71" s="42">
        <v>0</v>
      </c>
      <c r="F71" s="42" t="str">
        <f t="shared" si="2"/>
        <v>資金収支計算書</v>
      </c>
      <c r="G71" s="42" t="s">
        <v>66</v>
      </c>
      <c r="H71" s="42" t="s">
        <v>75</v>
      </c>
      <c r="I71" s="42" t="str">
        <f t="shared" si="3"/>
        <v>CF_その他の支出（移転費用支出）</v>
      </c>
      <c r="J71" s="42">
        <v>0</v>
      </c>
      <c r="K71" s="42" t="str">
        <f t="shared" si="4"/>
        <v>BS_未払金_CF_その他の支出（移転費用支出）</v>
      </c>
      <c r="L71" s="42">
        <v>0</v>
      </c>
      <c r="M71" s="42">
        <f t="shared" si="5"/>
        <v>0</v>
      </c>
      <c r="N71" s="19"/>
      <c r="O71" s="19"/>
    </row>
    <row r="72" spans="1:15" x14ac:dyDescent="0.15">
      <c r="A72" s="42" t="str">
        <f t="shared" si="0"/>
        <v>貸借対照表</v>
      </c>
      <c r="B72" s="42" t="s">
        <v>71</v>
      </c>
      <c r="C72" s="42" t="s">
        <v>30</v>
      </c>
      <c r="D72" s="42" t="str">
        <f t="shared" si="1"/>
        <v>BS_未払費用</v>
      </c>
      <c r="E72" s="42">
        <v>0</v>
      </c>
      <c r="F72" s="42" t="str">
        <f t="shared" si="2"/>
        <v>資金収支計算書</v>
      </c>
      <c r="G72" s="42" t="s">
        <v>66</v>
      </c>
      <c r="H72" s="42" t="s">
        <v>47</v>
      </c>
      <c r="I72" s="42" t="str">
        <f t="shared" si="3"/>
        <v>CF_物件費等支出</v>
      </c>
      <c r="J72" s="42">
        <v>0</v>
      </c>
      <c r="K72" s="42" t="str">
        <f t="shared" si="4"/>
        <v>BS_未払費用_CF_物件費等支出</v>
      </c>
      <c r="L72" s="42">
        <v>0</v>
      </c>
      <c r="M72" s="42">
        <f t="shared" si="5"/>
        <v>0</v>
      </c>
      <c r="N72" s="19"/>
      <c r="O72" s="19"/>
    </row>
    <row r="73" spans="1:15" x14ac:dyDescent="0.15">
      <c r="A73" s="42" t="str">
        <f t="shared" si="0"/>
        <v>貸借対照表</v>
      </c>
      <c r="B73" s="42" t="s">
        <v>71</v>
      </c>
      <c r="C73" s="42" t="s">
        <v>87</v>
      </c>
      <c r="D73" s="42" t="str">
        <f t="shared" si="1"/>
        <v>BS_土地（事業用資産）</v>
      </c>
      <c r="E73" s="42">
        <v>1</v>
      </c>
      <c r="F73" s="42" t="str">
        <f t="shared" si="2"/>
        <v>貸借対照表</v>
      </c>
      <c r="G73" s="42" t="s">
        <v>71</v>
      </c>
      <c r="H73" s="42" t="s">
        <v>29</v>
      </c>
      <c r="I73" s="42" t="str">
        <f t="shared" si="3"/>
        <v>BS_未払金</v>
      </c>
      <c r="J73" s="42">
        <v>0</v>
      </c>
      <c r="K73" s="42" t="str">
        <f t="shared" si="4"/>
        <v>BS_土地（事業用資産）_BS_未払金</v>
      </c>
      <c r="L73" s="42">
        <v>1</v>
      </c>
      <c r="M73" s="42">
        <f t="shared" si="5"/>
        <v>1</v>
      </c>
      <c r="N73" s="30" t="s">
        <v>317</v>
      </c>
      <c r="O73" s="24" t="s">
        <v>292</v>
      </c>
    </row>
    <row r="74" spans="1:15" x14ac:dyDescent="0.15">
      <c r="A74" s="42" t="str">
        <f t="shared" si="0"/>
        <v>貸借対照表</v>
      </c>
      <c r="B74" s="42" t="s">
        <v>71</v>
      </c>
      <c r="C74" s="42" t="s">
        <v>1</v>
      </c>
      <c r="D74" s="42" t="str">
        <f t="shared" si="1"/>
        <v>BS_立木竹</v>
      </c>
      <c r="E74" s="42">
        <v>1</v>
      </c>
      <c r="F74" s="42" t="str">
        <f t="shared" si="2"/>
        <v>貸借対照表</v>
      </c>
      <c r="G74" s="42" t="s">
        <v>71</v>
      </c>
      <c r="H74" s="42" t="s">
        <v>29</v>
      </c>
      <c r="I74" s="42" t="str">
        <f t="shared" si="3"/>
        <v>BS_未払金</v>
      </c>
      <c r="J74" s="42">
        <v>0</v>
      </c>
      <c r="K74" s="42" t="str">
        <f t="shared" si="4"/>
        <v>BS_立木竹_BS_未払金</v>
      </c>
      <c r="L74" s="42">
        <v>1</v>
      </c>
      <c r="M74" s="42">
        <f t="shared" si="5"/>
        <v>1</v>
      </c>
      <c r="N74" s="30" t="s">
        <v>317</v>
      </c>
      <c r="O74" s="24" t="s">
        <v>292</v>
      </c>
    </row>
    <row r="75" spans="1:15" x14ac:dyDescent="0.15">
      <c r="A75" s="42" t="str">
        <f t="shared" si="0"/>
        <v>貸借対照表</v>
      </c>
      <c r="B75" s="42" t="s">
        <v>71</v>
      </c>
      <c r="C75" s="42" t="s">
        <v>85</v>
      </c>
      <c r="D75" s="42" t="str">
        <f t="shared" si="1"/>
        <v>BS_建物（事業用資産）</v>
      </c>
      <c r="E75" s="42">
        <v>1</v>
      </c>
      <c r="F75" s="42" t="str">
        <f t="shared" si="2"/>
        <v>貸借対照表</v>
      </c>
      <c r="G75" s="42" t="s">
        <v>71</v>
      </c>
      <c r="H75" s="42" t="s">
        <v>29</v>
      </c>
      <c r="I75" s="42" t="str">
        <f t="shared" si="3"/>
        <v>BS_未払金</v>
      </c>
      <c r="J75" s="42">
        <v>0</v>
      </c>
      <c r="K75" s="42" t="str">
        <f t="shared" si="4"/>
        <v>BS_建物（事業用資産）_BS_未払金</v>
      </c>
      <c r="L75" s="42">
        <v>1</v>
      </c>
      <c r="M75" s="42">
        <f t="shared" si="5"/>
        <v>1</v>
      </c>
      <c r="N75" s="30" t="s">
        <v>317</v>
      </c>
      <c r="O75" s="24" t="s">
        <v>292</v>
      </c>
    </row>
    <row r="76" spans="1:15" x14ac:dyDescent="0.15">
      <c r="A76" s="42" t="str">
        <f t="shared" si="0"/>
        <v>貸借対照表</v>
      </c>
      <c r="B76" s="42" t="s">
        <v>71</v>
      </c>
      <c r="C76" s="42" t="s">
        <v>81</v>
      </c>
      <c r="D76" s="42" t="str">
        <f t="shared" si="1"/>
        <v>BS_工作物（事業用資産）</v>
      </c>
      <c r="E76" s="42">
        <v>1</v>
      </c>
      <c r="F76" s="42" t="str">
        <f t="shared" si="2"/>
        <v>貸借対照表</v>
      </c>
      <c r="G76" s="42" t="s">
        <v>71</v>
      </c>
      <c r="H76" s="42" t="s">
        <v>29</v>
      </c>
      <c r="I76" s="42" t="str">
        <f t="shared" si="3"/>
        <v>BS_未払金</v>
      </c>
      <c r="J76" s="42">
        <v>0</v>
      </c>
      <c r="K76" s="42" t="str">
        <f t="shared" si="4"/>
        <v>BS_工作物（事業用資産）_BS_未払金</v>
      </c>
      <c r="L76" s="42">
        <v>1</v>
      </c>
      <c r="M76" s="42">
        <f t="shared" si="5"/>
        <v>1</v>
      </c>
      <c r="N76" s="30" t="s">
        <v>317</v>
      </c>
      <c r="O76" s="24" t="s">
        <v>292</v>
      </c>
    </row>
    <row r="77" spans="1:15" x14ac:dyDescent="0.15">
      <c r="A77" s="42" t="str">
        <f t="shared" si="0"/>
        <v>貸借対照表</v>
      </c>
      <c r="B77" s="42" t="s">
        <v>71</v>
      </c>
      <c r="C77" s="42" t="s">
        <v>6</v>
      </c>
      <c r="D77" s="42" t="str">
        <f t="shared" si="1"/>
        <v>BS_船舶</v>
      </c>
      <c r="E77" s="42">
        <v>1</v>
      </c>
      <c r="F77" s="42" t="str">
        <f t="shared" si="2"/>
        <v>貸借対照表</v>
      </c>
      <c r="G77" s="42" t="s">
        <v>71</v>
      </c>
      <c r="H77" s="42" t="s">
        <v>29</v>
      </c>
      <c r="I77" s="42" t="str">
        <f t="shared" si="3"/>
        <v>BS_未払金</v>
      </c>
      <c r="J77" s="42">
        <v>0</v>
      </c>
      <c r="K77" s="42" t="str">
        <f t="shared" si="4"/>
        <v>BS_船舶_BS_未払金</v>
      </c>
      <c r="L77" s="42">
        <v>1</v>
      </c>
      <c r="M77" s="42">
        <f t="shared" si="5"/>
        <v>1</v>
      </c>
      <c r="N77" s="30" t="s">
        <v>317</v>
      </c>
      <c r="O77" s="24" t="s">
        <v>292</v>
      </c>
    </row>
    <row r="78" spans="1:15" x14ac:dyDescent="0.15">
      <c r="A78" s="42" t="str">
        <f t="shared" si="0"/>
        <v>貸借対照表</v>
      </c>
      <c r="B78" s="42" t="s">
        <v>71</v>
      </c>
      <c r="C78" s="42" t="s">
        <v>8</v>
      </c>
      <c r="D78" s="42" t="str">
        <f t="shared" si="1"/>
        <v>BS_浮標等</v>
      </c>
      <c r="E78" s="42">
        <v>1</v>
      </c>
      <c r="F78" s="42" t="str">
        <f t="shared" si="2"/>
        <v>貸借対照表</v>
      </c>
      <c r="G78" s="42" t="s">
        <v>71</v>
      </c>
      <c r="H78" s="42" t="s">
        <v>29</v>
      </c>
      <c r="I78" s="42" t="str">
        <f t="shared" si="3"/>
        <v>BS_未払金</v>
      </c>
      <c r="J78" s="42">
        <v>0</v>
      </c>
      <c r="K78" s="42" t="str">
        <f t="shared" si="4"/>
        <v>BS_浮標等_BS_未払金</v>
      </c>
      <c r="L78" s="42">
        <v>1</v>
      </c>
      <c r="M78" s="42">
        <f t="shared" si="5"/>
        <v>1</v>
      </c>
      <c r="N78" s="30" t="s">
        <v>317</v>
      </c>
      <c r="O78" s="24" t="s">
        <v>292</v>
      </c>
    </row>
    <row r="79" spans="1:15" x14ac:dyDescent="0.15">
      <c r="A79" s="42" t="str">
        <f t="shared" si="0"/>
        <v>貸借対照表</v>
      </c>
      <c r="B79" s="42" t="s">
        <v>71</v>
      </c>
      <c r="C79" s="42" t="s">
        <v>4</v>
      </c>
      <c r="D79" s="42" t="str">
        <f t="shared" si="1"/>
        <v>BS_航空機</v>
      </c>
      <c r="E79" s="42">
        <v>1</v>
      </c>
      <c r="F79" s="42" t="str">
        <f t="shared" si="2"/>
        <v>貸借対照表</v>
      </c>
      <c r="G79" s="42" t="s">
        <v>71</v>
      </c>
      <c r="H79" s="42" t="s">
        <v>29</v>
      </c>
      <c r="I79" s="42" t="str">
        <f t="shared" si="3"/>
        <v>BS_未払金</v>
      </c>
      <c r="J79" s="42">
        <v>0</v>
      </c>
      <c r="K79" s="42" t="str">
        <f t="shared" si="4"/>
        <v>BS_航空機_BS_未払金</v>
      </c>
      <c r="L79" s="42">
        <v>1</v>
      </c>
      <c r="M79" s="42">
        <f t="shared" si="5"/>
        <v>1</v>
      </c>
      <c r="N79" s="30" t="s">
        <v>317</v>
      </c>
      <c r="O79" s="24" t="s">
        <v>292</v>
      </c>
    </row>
    <row r="80" spans="1:15" x14ac:dyDescent="0.15">
      <c r="A80" s="42" t="str">
        <f t="shared" si="0"/>
        <v>貸借対照表</v>
      </c>
      <c r="B80" s="42" t="s">
        <v>71</v>
      </c>
      <c r="C80" s="42" t="s">
        <v>104</v>
      </c>
      <c r="D80" s="42" t="str">
        <f t="shared" si="1"/>
        <v>BS_その他（事業用資産）</v>
      </c>
      <c r="E80" s="42">
        <v>1</v>
      </c>
      <c r="F80" s="42" t="str">
        <f t="shared" si="2"/>
        <v>貸借対照表</v>
      </c>
      <c r="G80" s="42" t="s">
        <v>71</v>
      </c>
      <c r="H80" s="42" t="s">
        <v>29</v>
      </c>
      <c r="I80" s="42" t="str">
        <f t="shared" si="3"/>
        <v>BS_未払金</v>
      </c>
      <c r="J80" s="42">
        <v>0</v>
      </c>
      <c r="K80" s="42" t="str">
        <f t="shared" si="4"/>
        <v>BS_その他（事業用資産）_BS_未払金</v>
      </c>
      <c r="L80" s="42">
        <v>1</v>
      </c>
      <c r="M80" s="42">
        <f t="shared" si="5"/>
        <v>1</v>
      </c>
      <c r="N80" s="30" t="s">
        <v>317</v>
      </c>
      <c r="O80" s="24" t="s">
        <v>292</v>
      </c>
    </row>
    <row r="81" spans="1:15" x14ac:dyDescent="0.15">
      <c r="A81" s="42" t="str">
        <f t="shared" si="0"/>
        <v>貸借対照表</v>
      </c>
      <c r="B81" s="42" t="s">
        <v>71</v>
      </c>
      <c r="C81" s="42" t="s">
        <v>105</v>
      </c>
      <c r="D81" s="42" t="str">
        <f t="shared" si="1"/>
        <v>BS_建設仮勘定（事業用資産）</v>
      </c>
      <c r="E81" s="42">
        <v>1</v>
      </c>
      <c r="F81" s="42" t="str">
        <f t="shared" si="2"/>
        <v>貸借対照表</v>
      </c>
      <c r="G81" s="42" t="s">
        <v>71</v>
      </c>
      <c r="H81" s="42" t="s">
        <v>29</v>
      </c>
      <c r="I81" s="42" t="str">
        <f t="shared" si="3"/>
        <v>BS_未払金</v>
      </c>
      <c r="J81" s="42">
        <v>0</v>
      </c>
      <c r="K81" s="42" t="str">
        <f t="shared" si="4"/>
        <v>BS_建設仮勘定（事業用資産）_BS_未払金</v>
      </c>
      <c r="L81" s="42">
        <v>1</v>
      </c>
      <c r="M81" s="42">
        <f t="shared" si="5"/>
        <v>1</v>
      </c>
      <c r="N81" s="30" t="s">
        <v>317</v>
      </c>
      <c r="O81" s="24" t="s">
        <v>292</v>
      </c>
    </row>
    <row r="82" spans="1:15" x14ac:dyDescent="0.15">
      <c r="A82" s="42" t="str">
        <f t="shared" si="0"/>
        <v>貸借対照表</v>
      </c>
      <c r="B82" s="42" t="s">
        <v>71</v>
      </c>
      <c r="C82" s="42" t="s">
        <v>78</v>
      </c>
      <c r="D82" s="42" t="str">
        <f t="shared" si="1"/>
        <v>BS_土地（インフラ資産）</v>
      </c>
      <c r="E82" s="42">
        <v>1</v>
      </c>
      <c r="F82" s="42" t="str">
        <f t="shared" si="2"/>
        <v>貸借対照表</v>
      </c>
      <c r="G82" s="42" t="s">
        <v>71</v>
      </c>
      <c r="H82" s="42" t="s">
        <v>29</v>
      </c>
      <c r="I82" s="42" t="str">
        <f t="shared" si="3"/>
        <v>BS_未払金</v>
      </c>
      <c r="J82" s="42">
        <v>0</v>
      </c>
      <c r="K82" s="42" t="str">
        <f t="shared" si="4"/>
        <v>BS_土地（インフラ資産）_BS_未払金</v>
      </c>
      <c r="L82" s="42">
        <v>1</v>
      </c>
      <c r="M82" s="42">
        <f t="shared" si="5"/>
        <v>1</v>
      </c>
      <c r="N82" s="30" t="s">
        <v>317</v>
      </c>
      <c r="O82" s="24" t="s">
        <v>292</v>
      </c>
    </row>
    <row r="83" spans="1:15" x14ac:dyDescent="0.15">
      <c r="A83" s="42" t="str">
        <f t="shared" si="0"/>
        <v>貸借対照表</v>
      </c>
      <c r="B83" s="42" t="s">
        <v>71</v>
      </c>
      <c r="C83" s="42" t="s">
        <v>79</v>
      </c>
      <c r="D83" s="42" t="str">
        <f t="shared" si="1"/>
        <v>BS_建物（インフラ資産）</v>
      </c>
      <c r="E83" s="42">
        <v>1</v>
      </c>
      <c r="F83" s="42" t="str">
        <f t="shared" si="2"/>
        <v>貸借対照表</v>
      </c>
      <c r="G83" s="42" t="s">
        <v>71</v>
      </c>
      <c r="H83" s="42" t="s">
        <v>29</v>
      </c>
      <c r="I83" s="42" t="str">
        <f t="shared" si="3"/>
        <v>BS_未払金</v>
      </c>
      <c r="J83" s="42">
        <v>0</v>
      </c>
      <c r="K83" s="42" t="str">
        <f t="shared" si="4"/>
        <v>BS_建物（インフラ資産）_BS_未払金</v>
      </c>
      <c r="L83" s="42">
        <v>1</v>
      </c>
      <c r="M83" s="42">
        <f t="shared" si="5"/>
        <v>1</v>
      </c>
      <c r="N83" s="30" t="s">
        <v>317</v>
      </c>
      <c r="O83" s="24" t="s">
        <v>292</v>
      </c>
    </row>
    <row r="84" spans="1:15" x14ac:dyDescent="0.15">
      <c r="A84" s="42" t="str">
        <f t="shared" si="0"/>
        <v>貸借対照表</v>
      </c>
      <c r="B84" s="42" t="s">
        <v>71</v>
      </c>
      <c r="C84" s="42" t="s">
        <v>84</v>
      </c>
      <c r="D84" s="42" t="str">
        <f t="shared" si="1"/>
        <v>BS_工作物（インフラ資産）</v>
      </c>
      <c r="E84" s="42">
        <v>1</v>
      </c>
      <c r="F84" s="42" t="str">
        <f t="shared" si="2"/>
        <v>貸借対照表</v>
      </c>
      <c r="G84" s="42" t="s">
        <v>71</v>
      </c>
      <c r="H84" s="42" t="s">
        <v>29</v>
      </c>
      <c r="I84" s="42" t="str">
        <f t="shared" si="3"/>
        <v>BS_未払金</v>
      </c>
      <c r="J84" s="42">
        <v>0</v>
      </c>
      <c r="K84" s="42" t="str">
        <f t="shared" si="4"/>
        <v>BS_工作物（インフラ資産）_BS_未払金</v>
      </c>
      <c r="L84" s="42">
        <v>1</v>
      </c>
      <c r="M84" s="42">
        <f t="shared" si="5"/>
        <v>1</v>
      </c>
      <c r="N84" s="30" t="s">
        <v>317</v>
      </c>
      <c r="O84" s="24" t="s">
        <v>292</v>
      </c>
    </row>
    <row r="85" spans="1:15" x14ac:dyDescent="0.15">
      <c r="A85" s="42" t="str">
        <f t="shared" si="0"/>
        <v>貸借対照表</v>
      </c>
      <c r="B85" s="42" t="s">
        <v>71</v>
      </c>
      <c r="C85" s="42" t="s">
        <v>106</v>
      </c>
      <c r="D85" s="42" t="str">
        <f t="shared" si="1"/>
        <v>BS_その他（インフラ資産）</v>
      </c>
      <c r="E85" s="42">
        <v>1</v>
      </c>
      <c r="F85" s="42" t="str">
        <f t="shared" si="2"/>
        <v>貸借対照表</v>
      </c>
      <c r="G85" s="42" t="s">
        <v>71</v>
      </c>
      <c r="H85" s="42" t="s">
        <v>29</v>
      </c>
      <c r="I85" s="42" t="str">
        <f t="shared" si="3"/>
        <v>BS_未払金</v>
      </c>
      <c r="J85" s="42">
        <v>0</v>
      </c>
      <c r="K85" s="42" t="str">
        <f t="shared" si="4"/>
        <v>BS_その他（インフラ資産）_BS_未払金</v>
      </c>
      <c r="L85" s="42">
        <v>1</v>
      </c>
      <c r="M85" s="42">
        <f t="shared" si="5"/>
        <v>1</v>
      </c>
      <c r="N85" s="30" t="s">
        <v>317</v>
      </c>
      <c r="O85" s="24" t="s">
        <v>292</v>
      </c>
    </row>
    <row r="86" spans="1:15" x14ac:dyDescent="0.15">
      <c r="A86" s="42" t="str">
        <f t="shared" si="0"/>
        <v>貸借対照表</v>
      </c>
      <c r="B86" s="42" t="s">
        <v>71</v>
      </c>
      <c r="C86" s="42" t="s">
        <v>107</v>
      </c>
      <c r="D86" s="42" t="str">
        <f t="shared" si="1"/>
        <v>BS_建設仮勘定（インフラ資産）</v>
      </c>
      <c r="E86" s="42">
        <v>1</v>
      </c>
      <c r="F86" s="42" t="str">
        <f t="shared" si="2"/>
        <v>貸借対照表</v>
      </c>
      <c r="G86" s="42" t="s">
        <v>71</v>
      </c>
      <c r="H86" s="42" t="s">
        <v>29</v>
      </c>
      <c r="I86" s="42" t="str">
        <f t="shared" si="3"/>
        <v>BS_未払金</v>
      </c>
      <c r="J86" s="42">
        <v>0</v>
      </c>
      <c r="K86" s="42" t="str">
        <f t="shared" si="4"/>
        <v>BS_建設仮勘定（インフラ資産）_BS_未払金</v>
      </c>
      <c r="L86" s="42">
        <v>1</v>
      </c>
      <c r="M86" s="42">
        <f t="shared" si="5"/>
        <v>1</v>
      </c>
      <c r="N86" s="30" t="s">
        <v>317</v>
      </c>
      <c r="O86" s="24" t="s">
        <v>292</v>
      </c>
    </row>
    <row r="87" spans="1:15" x14ac:dyDescent="0.15">
      <c r="A87" s="42" t="str">
        <f t="shared" si="0"/>
        <v>貸借対照表</v>
      </c>
      <c r="B87" s="42" t="s">
        <v>71</v>
      </c>
      <c r="C87" s="42" t="s">
        <v>12</v>
      </c>
      <c r="D87" s="42" t="str">
        <f t="shared" si="1"/>
        <v>BS_物品</v>
      </c>
      <c r="E87" s="42">
        <v>1</v>
      </c>
      <c r="F87" s="42" t="str">
        <f t="shared" si="2"/>
        <v>貸借対照表</v>
      </c>
      <c r="G87" s="42" t="s">
        <v>71</v>
      </c>
      <c r="H87" s="42" t="s">
        <v>29</v>
      </c>
      <c r="I87" s="42" t="str">
        <f t="shared" si="3"/>
        <v>BS_未払金</v>
      </c>
      <c r="J87" s="42">
        <v>0</v>
      </c>
      <c r="K87" s="42" t="str">
        <f t="shared" si="4"/>
        <v>BS_物品_BS_未払金</v>
      </c>
      <c r="L87" s="42">
        <v>1</v>
      </c>
      <c r="M87" s="42">
        <f t="shared" si="5"/>
        <v>1</v>
      </c>
      <c r="N87" s="30" t="s">
        <v>317</v>
      </c>
      <c r="O87" s="24" t="s">
        <v>292</v>
      </c>
    </row>
    <row r="88" spans="1:15" x14ac:dyDescent="0.15">
      <c r="A88" s="42" t="str">
        <f t="shared" si="0"/>
        <v>貸借対照表</v>
      </c>
      <c r="B88" s="42" t="s">
        <v>71</v>
      </c>
      <c r="C88" s="42" t="s">
        <v>5</v>
      </c>
      <c r="D88" s="42" t="str">
        <f t="shared" si="1"/>
        <v>BS_ソフトウェア</v>
      </c>
      <c r="E88" s="42">
        <v>1</v>
      </c>
      <c r="F88" s="42" t="str">
        <f t="shared" si="2"/>
        <v>貸借対照表</v>
      </c>
      <c r="G88" s="42" t="s">
        <v>71</v>
      </c>
      <c r="H88" s="42" t="s">
        <v>29</v>
      </c>
      <c r="I88" s="42" t="str">
        <f t="shared" si="3"/>
        <v>BS_未払金</v>
      </c>
      <c r="J88" s="42">
        <v>0</v>
      </c>
      <c r="K88" s="42" t="str">
        <f t="shared" si="4"/>
        <v>BS_ソフトウェア_BS_未払金</v>
      </c>
      <c r="L88" s="42">
        <v>1</v>
      </c>
      <c r="M88" s="42">
        <f t="shared" si="5"/>
        <v>1</v>
      </c>
      <c r="N88" s="30" t="s">
        <v>317</v>
      </c>
      <c r="O88" s="24" t="s">
        <v>292</v>
      </c>
    </row>
    <row r="89" spans="1:15" x14ac:dyDescent="0.15">
      <c r="A89" s="42" t="str">
        <f t="shared" si="0"/>
        <v>貸借対照表</v>
      </c>
      <c r="B89" s="42" t="s">
        <v>71</v>
      </c>
      <c r="C89" s="42" t="s">
        <v>76</v>
      </c>
      <c r="D89" s="42" t="str">
        <f t="shared" si="1"/>
        <v>BS_その他（無形固定資産）</v>
      </c>
      <c r="E89" s="42">
        <v>1</v>
      </c>
      <c r="F89" s="42" t="str">
        <f t="shared" si="2"/>
        <v>貸借対照表</v>
      </c>
      <c r="G89" s="42" t="s">
        <v>71</v>
      </c>
      <c r="H89" s="42" t="s">
        <v>29</v>
      </c>
      <c r="I89" s="42" t="str">
        <f t="shared" si="3"/>
        <v>BS_未払金</v>
      </c>
      <c r="J89" s="42">
        <v>0</v>
      </c>
      <c r="K89" s="42" t="str">
        <f t="shared" si="4"/>
        <v>BS_その他（無形固定資産）_BS_未払金</v>
      </c>
      <c r="L89" s="42">
        <v>1</v>
      </c>
      <c r="M89" s="42">
        <f t="shared" si="5"/>
        <v>1</v>
      </c>
      <c r="N89" s="30" t="s">
        <v>317</v>
      </c>
      <c r="O89" s="24" t="s">
        <v>292</v>
      </c>
    </row>
    <row r="90" spans="1:15" x14ac:dyDescent="0.15">
      <c r="A90" s="42" t="str">
        <f t="shared" si="0"/>
        <v>行政コスト計算書</v>
      </c>
      <c r="B90" s="42" t="s">
        <v>68</v>
      </c>
      <c r="C90" s="42" t="s">
        <v>74</v>
      </c>
      <c r="D90" s="42" t="str">
        <f t="shared" si="1"/>
        <v>PL_その他（移転費用）</v>
      </c>
      <c r="E90" s="42">
        <v>0</v>
      </c>
      <c r="F90" s="42" t="str">
        <f t="shared" si="2"/>
        <v>貸借対照表</v>
      </c>
      <c r="G90" s="42" t="s">
        <v>71</v>
      </c>
      <c r="H90" s="42" t="s">
        <v>29</v>
      </c>
      <c r="I90" s="42" t="str">
        <f t="shared" si="3"/>
        <v>BS_未払金</v>
      </c>
      <c r="J90" s="42">
        <v>0</v>
      </c>
      <c r="K90" s="42" t="str">
        <f t="shared" si="4"/>
        <v>PL_その他（移転費用）_BS_未払金</v>
      </c>
      <c r="L90" s="42">
        <v>0</v>
      </c>
      <c r="M90" s="42">
        <f t="shared" si="5"/>
        <v>1</v>
      </c>
      <c r="N90" s="30" t="s">
        <v>317</v>
      </c>
      <c r="O90" s="24" t="s">
        <v>292</v>
      </c>
    </row>
    <row r="91" spans="1:15" x14ac:dyDescent="0.15">
      <c r="A91" s="42" t="str">
        <f t="shared" si="0"/>
        <v>行政コスト計算書</v>
      </c>
      <c r="B91" s="42" t="s">
        <v>68</v>
      </c>
      <c r="C91" s="42" t="s">
        <v>35</v>
      </c>
      <c r="D91" s="42" t="str">
        <f t="shared" si="1"/>
        <v>PL_物件費</v>
      </c>
      <c r="E91" s="42">
        <v>0</v>
      </c>
      <c r="F91" s="42" t="str">
        <f t="shared" si="2"/>
        <v>貸借対照表</v>
      </c>
      <c r="G91" s="42" t="s">
        <v>71</v>
      </c>
      <c r="H91" s="42" t="s">
        <v>30</v>
      </c>
      <c r="I91" s="42" t="str">
        <f t="shared" si="3"/>
        <v>BS_未払費用</v>
      </c>
      <c r="J91" s="42">
        <v>0</v>
      </c>
      <c r="K91" s="42" t="str">
        <f t="shared" si="4"/>
        <v>PL_物件費_BS_未払費用</v>
      </c>
      <c r="L91" s="42">
        <v>0</v>
      </c>
      <c r="M91" s="42">
        <f t="shared" si="5"/>
        <v>1</v>
      </c>
      <c r="N91" s="30" t="s">
        <v>318</v>
      </c>
      <c r="O91" s="24" t="s">
        <v>295</v>
      </c>
    </row>
    <row r="92" spans="1:15" x14ac:dyDescent="0.15">
      <c r="A92" s="42" t="str">
        <f t="shared" si="0"/>
        <v>貸借対照表</v>
      </c>
      <c r="B92" s="42" t="s">
        <v>71</v>
      </c>
      <c r="C92" s="42" t="s">
        <v>87</v>
      </c>
      <c r="D92" s="42" t="str">
        <f t="shared" si="1"/>
        <v>BS_土地（事業用資産）</v>
      </c>
      <c r="E92" s="42">
        <v>1</v>
      </c>
      <c r="F92" s="42" t="str">
        <f t="shared" si="2"/>
        <v>貸借対照表</v>
      </c>
      <c r="G92" s="42" t="s">
        <v>71</v>
      </c>
      <c r="H92" s="42" t="s">
        <v>27</v>
      </c>
      <c r="I92" s="42" t="str">
        <f t="shared" si="3"/>
        <v>BS_長期未払金</v>
      </c>
      <c r="J92" s="42">
        <v>0</v>
      </c>
      <c r="K92" s="42" t="str">
        <f t="shared" si="4"/>
        <v>BS_土地（事業用資産）_BS_長期未払金</v>
      </c>
      <c r="L92" s="42">
        <v>1</v>
      </c>
      <c r="M92" s="42">
        <f t="shared" si="5"/>
        <v>1</v>
      </c>
      <c r="N92" s="30" t="s">
        <v>318</v>
      </c>
      <c r="O92" s="24" t="s">
        <v>296</v>
      </c>
    </row>
    <row r="93" spans="1:15" x14ac:dyDescent="0.15">
      <c r="A93" s="42" t="str">
        <f t="shared" si="0"/>
        <v>貸借対照表</v>
      </c>
      <c r="B93" s="42" t="s">
        <v>71</v>
      </c>
      <c r="C93" s="42" t="s">
        <v>1</v>
      </c>
      <c r="D93" s="42" t="str">
        <f t="shared" si="1"/>
        <v>BS_立木竹</v>
      </c>
      <c r="E93" s="42">
        <v>1</v>
      </c>
      <c r="F93" s="42" t="str">
        <f t="shared" si="2"/>
        <v>貸借対照表</v>
      </c>
      <c r="G93" s="42" t="s">
        <v>71</v>
      </c>
      <c r="H93" s="42" t="s">
        <v>27</v>
      </c>
      <c r="I93" s="42" t="str">
        <f t="shared" si="3"/>
        <v>BS_長期未払金</v>
      </c>
      <c r="J93" s="42">
        <v>0</v>
      </c>
      <c r="K93" s="42" t="str">
        <f t="shared" si="4"/>
        <v>BS_立木竹_BS_長期未払金</v>
      </c>
      <c r="L93" s="42">
        <v>1</v>
      </c>
      <c r="M93" s="42">
        <f t="shared" si="5"/>
        <v>1</v>
      </c>
      <c r="N93" s="30" t="s">
        <v>318</v>
      </c>
      <c r="O93" s="24" t="s">
        <v>296</v>
      </c>
    </row>
    <row r="94" spans="1:15" x14ac:dyDescent="0.15">
      <c r="A94" s="42" t="str">
        <f t="shared" si="0"/>
        <v>貸借対照表</v>
      </c>
      <c r="B94" s="42" t="s">
        <v>71</v>
      </c>
      <c r="C94" s="42" t="s">
        <v>85</v>
      </c>
      <c r="D94" s="42" t="str">
        <f t="shared" si="1"/>
        <v>BS_建物（事業用資産）</v>
      </c>
      <c r="E94" s="42">
        <v>1</v>
      </c>
      <c r="F94" s="42" t="str">
        <f t="shared" si="2"/>
        <v>貸借対照表</v>
      </c>
      <c r="G94" s="42" t="s">
        <v>71</v>
      </c>
      <c r="H94" s="42" t="s">
        <v>27</v>
      </c>
      <c r="I94" s="42" t="str">
        <f t="shared" si="3"/>
        <v>BS_長期未払金</v>
      </c>
      <c r="J94" s="42">
        <v>0</v>
      </c>
      <c r="K94" s="42" t="str">
        <f t="shared" si="4"/>
        <v>BS_建物（事業用資産）_BS_長期未払金</v>
      </c>
      <c r="L94" s="42">
        <v>1</v>
      </c>
      <c r="M94" s="42">
        <f t="shared" si="5"/>
        <v>1</v>
      </c>
      <c r="N94" s="30" t="s">
        <v>318</v>
      </c>
      <c r="O94" s="24" t="s">
        <v>296</v>
      </c>
    </row>
    <row r="95" spans="1:15" x14ac:dyDescent="0.15">
      <c r="A95" s="42" t="str">
        <f t="shared" si="0"/>
        <v>貸借対照表</v>
      </c>
      <c r="B95" s="42" t="s">
        <v>71</v>
      </c>
      <c r="C95" s="42" t="s">
        <v>81</v>
      </c>
      <c r="D95" s="42" t="str">
        <f t="shared" si="1"/>
        <v>BS_工作物（事業用資産）</v>
      </c>
      <c r="E95" s="42">
        <v>1</v>
      </c>
      <c r="F95" s="42" t="str">
        <f t="shared" si="2"/>
        <v>貸借対照表</v>
      </c>
      <c r="G95" s="42" t="s">
        <v>71</v>
      </c>
      <c r="H95" s="42" t="s">
        <v>27</v>
      </c>
      <c r="I95" s="42" t="str">
        <f t="shared" si="3"/>
        <v>BS_長期未払金</v>
      </c>
      <c r="J95" s="42">
        <v>0</v>
      </c>
      <c r="K95" s="42" t="str">
        <f t="shared" si="4"/>
        <v>BS_工作物（事業用資産）_BS_長期未払金</v>
      </c>
      <c r="L95" s="42">
        <v>1</v>
      </c>
      <c r="M95" s="42">
        <f t="shared" si="5"/>
        <v>1</v>
      </c>
      <c r="N95" s="30" t="s">
        <v>318</v>
      </c>
      <c r="O95" s="24" t="s">
        <v>296</v>
      </c>
    </row>
    <row r="96" spans="1:15" x14ac:dyDescent="0.15">
      <c r="A96" s="42" t="str">
        <f t="shared" si="0"/>
        <v>貸借対照表</v>
      </c>
      <c r="B96" s="42" t="s">
        <v>71</v>
      </c>
      <c r="C96" s="42" t="s">
        <v>6</v>
      </c>
      <c r="D96" s="42" t="str">
        <f t="shared" si="1"/>
        <v>BS_船舶</v>
      </c>
      <c r="E96" s="42">
        <v>1</v>
      </c>
      <c r="F96" s="42" t="str">
        <f t="shared" si="2"/>
        <v>貸借対照表</v>
      </c>
      <c r="G96" s="42" t="s">
        <v>71</v>
      </c>
      <c r="H96" s="42" t="s">
        <v>27</v>
      </c>
      <c r="I96" s="42" t="str">
        <f t="shared" si="3"/>
        <v>BS_長期未払金</v>
      </c>
      <c r="J96" s="42">
        <v>0</v>
      </c>
      <c r="K96" s="42" t="str">
        <f t="shared" si="4"/>
        <v>BS_船舶_BS_長期未払金</v>
      </c>
      <c r="L96" s="42">
        <v>1</v>
      </c>
      <c r="M96" s="42">
        <f t="shared" si="5"/>
        <v>1</v>
      </c>
      <c r="N96" s="30" t="s">
        <v>318</v>
      </c>
      <c r="O96" s="24" t="s">
        <v>296</v>
      </c>
    </row>
    <row r="97" spans="1:15" x14ac:dyDescent="0.15">
      <c r="A97" s="42" t="str">
        <f t="shared" si="0"/>
        <v>貸借対照表</v>
      </c>
      <c r="B97" s="42" t="s">
        <v>71</v>
      </c>
      <c r="C97" s="42" t="s">
        <v>8</v>
      </c>
      <c r="D97" s="42" t="str">
        <f t="shared" si="1"/>
        <v>BS_浮標等</v>
      </c>
      <c r="E97" s="42">
        <v>1</v>
      </c>
      <c r="F97" s="42" t="str">
        <f t="shared" si="2"/>
        <v>貸借対照表</v>
      </c>
      <c r="G97" s="42" t="s">
        <v>71</v>
      </c>
      <c r="H97" s="42" t="s">
        <v>27</v>
      </c>
      <c r="I97" s="42" t="str">
        <f t="shared" si="3"/>
        <v>BS_長期未払金</v>
      </c>
      <c r="J97" s="42">
        <v>0</v>
      </c>
      <c r="K97" s="42" t="str">
        <f t="shared" si="4"/>
        <v>BS_浮標等_BS_長期未払金</v>
      </c>
      <c r="L97" s="42">
        <v>1</v>
      </c>
      <c r="M97" s="42">
        <f t="shared" si="5"/>
        <v>1</v>
      </c>
      <c r="N97" s="30" t="s">
        <v>318</v>
      </c>
      <c r="O97" s="24" t="s">
        <v>296</v>
      </c>
    </row>
    <row r="98" spans="1:15" x14ac:dyDescent="0.15">
      <c r="A98" s="42" t="str">
        <f t="shared" si="0"/>
        <v>貸借対照表</v>
      </c>
      <c r="B98" s="42" t="s">
        <v>71</v>
      </c>
      <c r="C98" s="42" t="s">
        <v>4</v>
      </c>
      <c r="D98" s="42" t="str">
        <f t="shared" si="1"/>
        <v>BS_航空機</v>
      </c>
      <c r="E98" s="42">
        <v>1</v>
      </c>
      <c r="F98" s="42" t="str">
        <f t="shared" si="2"/>
        <v>貸借対照表</v>
      </c>
      <c r="G98" s="42" t="s">
        <v>71</v>
      </c>
      <c r="H98" s="42" t="s">
        <v>27</v>
      </c>
      <c r="I98" s="42" t="str">
        <f t="shared" si="3"/>
        <v>BS_長期未払金</v>
      </c>
      <c r="J98" s="42">
        <v>0</v>
      </c>
      <c r="K98" s="42" t="str">
        <f t="shared" si="4"/>
        <v>BS_航空機_BS_長期未払金</v>
      </c>
      <c r="L98" s="42">
        <v>1</v>
      </c>
      <c r="M98" s="42">
        <f t="shared" si="5"/>
        <v>1</v>
      </c>
      <c r="N98" s="30" t="s">
        <v>318</v>
      </c>
      <c r="O98" s="24" t="s">
        <v>296</v>
      </c>
    </row>
    <row r="99" spans="1:15" x14ac:dyDescent="0.15">
      <c r="A99" s="42" t="str">
        <f t="shared" si="0"/>
        <v>貸借対照表</v>
      </c>
      <c r="B99" s="42" t="s">
        <v>71</v>
      </c>
      <c r="C99" s="42" t="s">
        <v>104</v>
      </c>
      <c r="D99" s="42" t="str">
        <f t="shared" si="1"/>
        <v>BS_その他（事業用資産）</v>
      </c>
      <c r="E99" s="42">
        <v>1</v>
      </c>
      <c r="F99" s="42" t="str">
        <f t="shared" si="2"/>
        <v>貸借対照表</v>
      </c>
      <c r="G99" s="42" t="s">
        <v>71</v>
      </c>
      <c r="H99" s="42" t="s">
        <v>27</v>
      </c>
      <c r="I99" s="42" t="str">
        <f t="shared" si="3"/>
        <v>BS_長期未払金</v>
      </c>
      <c r="J99" s="42">
        <v>0</v>
      </c>
      <c r="K99" s="42" t="str">
        <f t="shared" si="4"/>
        <v>BS_その他（事業用資産）_BS_長期未払金</v>
      </c>
      <c r="L99" s="42">
        <v>1</v>
      </c>
      <c r="M99" s="42">
        <f t="shared" si="5"/>
        <v>1</v>
      </c>
      <c r="N99" s="30" t="s">
        <v>318</v>
      </c>
      <c r="O99" s="24" t="s">
        <v>296</v>
      </c>
    </row>
    <row r="100" spans="1:15" x14ac:dyDescent="0.15">
      <c r="A100" s="42" t="str">
        <f t="shared" si="0"/>
        <v>貸借対照表</v>
      </c>
      <c r="B100" s="42" t="s">
        <v>71</v>
      </c>
      <c r="C100" s="42" t="s">
        <v>105</v>
      </c>
      <c r="D100" s="42" t="str">
        <f t="shared" si="1"/>
        <v>BS_建設仮勘定（事業用資産）</v>
      </c>
      <c r="E100" s="42">
        <v>1</v>
      </c>
      <c r="F100" s="42" t="str">
        <f t="shared" si="2"/>
        <v>貸借対照表</v>
      </c>
      <c r="G100" s="42" t="s">
        <v>71</v>
      </c>
      <c r="H100" s="42" t="s">
        <v>27</v>
      </c>
      <c r="I100" s="42" t="str">
        <f t="shared" si="3"/>
        <v>BS_長期未払金</v>
      </c>
      <c r="J100" s="42">
        <v>0</v>
      </c>
      <c r="K100" s="42" t="str">
        <f t="shared" si="4"/>
        <v>BS_建設仮勘定（事業用資産）_BS_長期未払金</v>
      </c>
      <c r="L100" s="42">
        <v>1</v>
      </c>
      <c r="M100" s="42">
        <f t="shared" si="5"/>
        <v>1</v>
      </c>
      <c r="N100" s="30" t="s">
        <v>318</v>
      </c>
      <c r="O100" s="24" t="s">
        <v>296</v>
      </c>
    </row>
    <row r="101" spans="1:15" x14ac:dyDescent="0.15">
      <c r="A101" s="42" t="str">
        <f t="shared" si="0"/>
        <v>貸借対照表</v>
      </c>
      <c r="B101" s="42" t="s">
        <v>71</v>
      </c>
      <c r="C101" s="42" t="s">
        <v>78</v>
      </c>
      <c r="D101" s="42" t="str">
        <f t="shared" si="1"/>
        <v>BS_土地（インフラ資産）</v>
      </c>
      <c r="E101" s="42">
        <v>1</v>
      </c>
      <c r="F101" s="42" t="str">
        <f t="shared" si="2"/>
        <v>貸借対照表</v>
      </c>
      <c r="G101" s="42" t="s">
        <v>71</v>
      </c>
      <c r="H101" s="42" t="s">
        <v>27</v>
      </c>
      <c r="I101" s="42" t="str">
        <f t="shared" si="3"/>
        <v>BS_長期未払金</v>
      </c>
      <c r="J101" s="42">
        <v>0</v>
      </c>
      <c r="K101" s="42" t="str">
        <f t="shared" si="4"/>
        <v>BS_土地（インフラ資産）_BS_長期未払金</v>
      </c>
      <c r="L101" s="42">
        <v>1</v>
      </c>
      <c r="M101" s="42">
        <f t="shared" si="5"/>
        <v>1</v>
      </c>
      <c r="N101" s="30" t="s">
        <v>318</v>
      </c>
      <c r="O101" s="24" t="s">
        <v>296</v>
      </c>
    </row>
    <row r="102" spans="1:15" x14ac:dyDescent="0.15">
      <c r="A102" s="42" t="str">
        <f t="shared" si="0"/>
        <v>貸借対照表</v>
      </c>
      <c r="B102" s="42" t="s">
        <v>71</v>
      </c>
      <c r="C102" s="42" t="s">
        <v>79</v>
      </c>
      <c r="D102" s="42" t="str">
        <f t="shared" si="1"/>
        <v>BS_建物（インフラ資産）</v>
      </c>
      <c r="E102" s="42">
        <v>1</v>
      </c>
      <c r="F102" s="42" t="str">
        <f t="shared" si="2"/>
        <v>貸借対照表</v>
      </c>
      <c r="G102" s="42" t="s">
        <v>71</v>
      </c>
      <c r="H102" s="42" t="s">
        <v>27</v>
      </c>
      <c r="I102" s="42" t="str">
        <f t="shared" si="3"/>
        <v>BS_長期未払金</v>
      </c>
      <c r="J102" s="42">
        <v>0</v>
      </c>
      <c r="K102" s="42" t="str">
        <f t="shared" si="4"/>
        <v>BS_建物（インフラ資産）_BS_長期未払金</v>
      </c>
      <c r="L102" s="42">
        <v>1</v>
      </c>
      <c r="M102" s="42">
        <f t="shared" si="5"/>
        <v>1</v>
      </c>
      <c r="N102" s="30" t="s">
        <v>318</v>
      </c>
      <c r="O102" s="24" t="s">
        <v>296</v>
      </c>
    </row>
    <row r="103" spans="1:15" x14ac:dyDescent="0.15">
      <c r="A103" s="42" t="str">
        <f t="shared" si="0"/>
        <v>貸借対照表</v>
      </c>
      <c r="B103" s="42" t="s">
        <v>71</v>
      </c>
      <c r="C103" s="42" t="s">
        <v>84</v>
      </c>
      <c r="D103" s="42" t="str">
        <f t="shared" si="1"/>
        <v>BS_工作物（インフラ資産）</v>
      </c>
      <c r="E103" s="42">
        <v>1</v>
      </c>
      <c r="F103" s="42" t="str">
        <f t="shared" si="2"/>
        <v>貸借対照表</v>
      </c>
      <c r="G103" s="42" t="s">
        <v>71</v>
      </c>
      <c r="H103" s="42" t="s">
        <v>27</v>
      </c>
      <c r="I103" s="42" t="str">
        <f t="shared" si="3"/>
        <v>BS_長期未払金</v>
      </c>
      <c r="J103" s="42">
        <v>0</v>
      </c>
      <c r="K103" s="42" t="str">
        <f t="shared" si="4"/>
        <v>BS_工作物（インフラ資産）_BS_長期未払金</v>
      </c>
      <c r="L103" s="42">
        <v>1</v>
      </c>
      <c r="M103" s="42">
        <f t="shared" si="5"/>
        <v>1</v>
      </c>
      <c r="N103" s="30" t="s">
        <v>318</v>
      </c>
      <c r="O103" s="24" t="s">
        <v>296</v>
      </c>
    </row>
    <row r="104" spans="1:15" x14ac:dyDescent="0.15">
      <c r="A104" s="42" t="str">
        <f t="shared" si="0"/>
        <v>貸借対照表</v>
      </c>
      <c r="B104" s="42" t="s">
        <v>71</v>
      </c>
      <c r="C104" s="42" t="s">
        <v>106</v>
      </c>
      <c r="D104" s="42" t="str">
        <f t="shared" si="1"/>
        <v>BS_その他（インフラ資産）</v>
      </c>
      <c r="E104" s="42">
        <v>1</v>
      </c>
      <c r="F104" s="42" t="str">
        <f t="shared" si="2"/>
        <v>貸借対照表</v>
      </c>
      <c r="G104" s="42" t="s">
        <v>71</v>
      </c>
      <c r="H104" s="42" t="s">
        <v>27</v>
      </c>
      <c r="I104" s="42" t="str">
        <f t="shared" si="3"/>
        <v>BS_長期未払金</v>
      </c>
      <c r="J104" s="42">
        <v>0</v>
      </c>
      <c r="K104" s="42" t="str">
        <f t="shared" si="4"/>
        <v>BS_その他（インフラ資産）_BS_長期未払金</v>
      </c>
      <c r="L104" s="42">
        <v>1</v>
      </c>
      <c r="M104" s="42">
        <f t="shared" si="5"/>
        <v>1</v>
      </c>
      <c r="N104" s="30" t="s">
        <v>318</v>
      </c>
      <c r="O104" s="24" t="s">
        <v>296</v>
      </c>
    </row>
    <row r="105" spans="1:15" x14ac:dyDescent="0.15">
      <c r="A105" s="42" t="str">
        <f t="shared" si="0"/>
        <v>貸借対照表</v>
      </c>
      <c r="B105" s="42" t="s">
        <v>71</v>
      </c>
      <c r="C105" s="42" t="s">
        <v>107</v>
      </c>
      <c r="D105" s="42" t="str">
        <f t="shared" si="1"/>
        <v>BS_建設仮勘定（インフラ資産）</v>
      </c>
      <c r="E105" s="42">
        <v>1</v>
      </c>
      <c r="F105" s="42" t="str">
        <f t="shared" si="2"/>
        <v>貸借対照表</v>
      </c>
      <c r="G105" s="42" t="s">
        <v>71</v>
      </c>
      <c r="H105" s="42" t="s">
        <v>27</v>
      </c>
      <c r="I105" s="42" t="str">
        <f t="shared" si="3"/>
        <v>BS_長期未払金</v>
      </c>
      <c r="J105" s="42">
        <v>0</v>
      </c>
      <c r="K105" s="42" t="str">
        <f t="shared" si="4"/>
        <v>BS_建設仮勘定（インフラ資産）_BS_長期未払金</v>
      </c>
      <c r="L105" s="42">
        <v>1</v>
      </c>
      <c r="M105" s="42">
        <f t="shared" si="5"/>
        <v>1</v>
      </c>
      <c r="N105" s="30" t="s">
        <v>318</v>
      </c>
      <c r="O105" s="24" t="s">
        <v>296</v>
      </c>
    </row>
    <row r="106" spans="1:15" x14ac:dyDescent="0.15">
      <c r="A106" s="42" t="str">
        <f t="shared" si="0"/>
        <v>貸借対照表</v>
      </c>
      <c r="B106" s="42" t="s">
        <v>71</v>
      </c>
      <c r="C106" s="42" t="s">
        <v>12</v>
      </c>
      <c r="D106" s="42" t="str">
        <f t="shared" si="1"/>
        <v>BS_物品</v>
      </c>
      <c r="E106" s="42">
        <v>1</v>
      </c>
      <c r="F106" s="42" t="str">
        <f t="shared" si="2"/>
        <v>貸借対照表</v>
      </c>
      <c r="G106" s="42" t="s">
        <v>71</v>
      </c>
      <c r="H106" s="42" t="s">
        <v>27</v>
      </c>
      <c r="I106" s="42" t="str">
        <f t="shared" si="3"/>
        <v>BS_長期未払金</v>
      </c>
      <c r="J106" s="42">
        <v>0</v>
      </c>
      <c r="K106" s="42" t="str">
        <f t="shared" si="4"/>
        <v>BS_物品_BS_長期未払金</v>
      </c>
      <c r="L106" s="42">
        <v>1</v>
      </c>
      <c r="M106" s="42">
        <f t="shared" si="5"/>
        <v>1</v>
      </c>
      <c r="N106" s="30" t="s">
        <v>318</v>
      </c>
      <c r="O106" s="24" t="s">
        <v>296</v>
      </c>
    </row>
    <row r="107" spans="1:15" x14ac:dyDescent="0.15">
      <c r="A107" s="42" t="str">
        <f t="shared" si="0"/>
        <v>貸借対照表</v>
      </c>
      <c r="B107" s="42" t="s">
        <v>71</v>
      </c>
      <c r="C107" s="42" t="s">
        <v>5</v>
      </c>
      <c r="D107" s="42" t="str">
        <f t="shared" si="1"/>
        <v>BS_ソフトウェア</v>
      </c>
      <c r="E107" s="42">
        <v>1</v>
      </c>
      <c r="F107" s="42" t="str">
        <f t="shared" si="2"/>
        <v>貸借対照表</v>
      </c>
      <c r="G107" s="42" t="s">
        <v>71</v>
      </c>
      <c r="H107" s="42" t="s">
        <v>27</v>
      </c>
      <c r="I107" s="42" t="str">
        <f t="shared" si="3"/>
        <v>BS_長期未払金</v>
      </c>
      <c r="J107" s="42">
        <v>0</v>
      </c>
      <c r="K107" s="42" t="str">
        <f t="shared" si="4"/>
        <v>BS_ソフトウェア_BS_長期未払金</v>
      </c>
      <c r="L107" s="42">
        <v>1</v>
      </c>
      <c r="M107" s="42">
        <f t="shared" si="5"/>
        <v>1</v>
      </c>
      <c r="N107" s="30" t="s">
        <v>318</v>
      </c>
      <c r="O107" s="24" t="s">
        <v>296</v>
      </c>
    </row>
    <row r="108" spans="1:15" x14ac:dyDescent="0.15">
      <c r="A108" s="42" t="str">
        <f t="shared" si="0"/>
        <v>貸借対照表</v>
      </c>
      <c r="B108" s="42" t="s">
        <v>71</v>
      </c>
      <c r="C108" s="42" t="s">
        <v>76</v>
      </c>
      <c r="D108" s="42" t="str">
        <f t="shared" si="1"/>
        <v>BS_その他（無形固定資産）</v>
      </c>
      <c r="E108" s="42">
        <v>1</v>
      </c>
      <c r="F108" s="42" t="str">
        <f t="shared" si="2"/>
        <v>貸借対照表</v>
      </c>
      <c r="G108" s="42" t="s">
        <v>71</v>
      </c>
      <c r="H108" s="42" t="s">
        <v>27</v>
      </c>
      <c r="I108" s="42" t="str">
        <f t="shared" si="3"/>
        <v>BS_長期未払金</v>
      </c>
      <c r="J108" s="42">
        <v>0</v>
      </c>
      <c r="K108" s="42" t="str">
        <f t="shared" si="4"/>
        <v>BS_その他（無形固定資産）_BS_長期未払金</v>
      </c>
      <c r="L108" s="42">
        <v>1</v>
      </c>
      <c r="M108" s="42">
        <f t="shared" si="5"/>
        <v>1</v>
      </c>
      <c r="N108" s="30" t="s">
        <v>318</v>
      </c>
      <c r="O108" s="24" t="s">
        <v>296</v>
      </c>
    </row>
    <row r="109" spans="1:15" x14ac:dyDescent="0.15">
      <c r="A109" s="42" t="str">
        <f t="shared" si="0"/>
        <v>行政コスト計算書</v>
      </c>
      <c r="B109" s="42" t="s">
        <v>68</v>
      </c>
      <c r="C109" s="42" t="s">
        <v>74</v>
      </c>
      <c r="D109" s="42" t="str">
        <f t="shared" si="1"/>
        <v>PL_その他（移転費用）</v>
      </c>
      <c r="E109" s="42">
        <v>0</v>
      </c>
      <c r="F109" s="42" t="str">
        <f t="shared" si="2"/>
        <v>貸借対照表</v>
      </c>
      <c r="G109" s="42" t="s">
        <v>71</v>
      </c>
      <c r="H109" s="42" t="s">
        <v>27</v>
      </c>
      <c r="I109" s="42" t="str">
        <f t="shared" si="3"/>
        <v>BS_長期未払金</v>
      </c>
      <c r="J109" s="42">
        <v>0</v>
      </c>
      <c r="K109" s="42" t="str">
        <f t="shared" si="4"/>
        <v>PL_その他（移転費用）_BS_長期未払金</v>
      </c>
      <c r="L109" s="42">
        <v>0</v>
      </c>
      <c r="M109" s="42">
        <f t="shared" si="5"/>
        <v>1</v>
      </c>
      <c r="N109" s="30" t="s">
        <v>318</v>
      </c>
      <c r="O109" s="24" t="s">
        <v>296</v>
      </c>
    </row>
    <row r="110" spans="1:15" x14ac:dyDescent="0.15">
      <c r="A110" s="42" t="str">
        <f t="shared" si="0"/>
        <v>行政コスト計算書</v>
      </c>
      <c r="B110" s="42" t="s">
        <v>68</v>
      </c>
      <c r="C110" s="42" t="s">
        <v>35</v>
      </c>
      <c r="D110" s="42" t="str">
        <f t="shared" si="1"/>
        <v>PL_物件費</v>
      </c>
      <c r="E110" s="42">
        <v>0</v>
      </c>
      <c r="F110" s="42" t="str">
        <f t="shared" si="2"/>
        <v>貸借対照表</v>
      </c>
      <c r="G110" s="42" t="s">
        <v>71</v>
      </c>
      <c r="H110" s="42" t="s">
        <v>27</v>
      </c>
      <c r="I110" s="42" t="str">
        <f t="shared" si="3"/>
        <v>BS_長期未払金</v>
      </c>
      <c r="J110" s="42">
        <v>0</v>
      </c>
      <c r="K110" s="42" t="str">
        <f t="shared" si="4"/>
        <v>PL_物件費_BS_長期未払金</v>
      </c>
      <c r="L110" s="42">
        <v>0</v>
      </c>
      <c r="M110" s="42">
        <f t="shared" si="5"/>
        <v>1</v>
      </c>
      <c r="N110" s="30" t="s">
        <v>318</v>
      </c>
      <c r="O110" s="24" t="s">
        <v>296</v>
      </c>
    </row>
    <row r="111" spans="1:15" x14ac:dyDescent="0.15">
      <c r="A111" s="42" t="str">
        <f t="shared" si="0"/>
        <v>貸借対照表</v>
      </c>
      <c r="B111" s="42" t="s">
        <v>71</v>
      </c>
      <c r="C111" s="42" t="s">
        <v>87</v>
      </c>
      <c r="D111" s="42" t="str">
        <f t="shared" si="1"/>
        <v>BS_土地（事業用資産）</v>
      </c>
      <c r="E111" s="42">
        <v>1</v>
      </c>
      <c r="F111" s="42" t="str">
        <f t="shared" si="2"/>
        <v>貸借対照表</v>
      </c>
      <c r="G111" s="42" t="s">
        <v>71</v>
      </c>
      <c r="H111" s="42" t="s">
        <v>108</v>
      </c>
      <c r="I111" s="42" t="str">
        <f t="shared" si="3"/>
        <v>BS_その他（固定負債）</v>
      </c>
      <c r="J111" s="42">
        <v>0</v>
      </c>
      <c r="K111" s="42" t="str">
        <f t="shared" si="4"/>
        <v>BS_土地（事業用資産）_BS_その他（固定負債）</v>
      </c>
      <c r="L111" s="42">
        <v>1</v>
      </c>
      <c r="M111" s="42">
        <f t="shared" si="5"/>
        <v>1</v>
      </c>
      <c r="N111" s="30" t="s">
        <v>310</v>
      </c>
      <c r="O111" s="24" t="s">
        <v>297</v>
      </c>
    </row>
    <row r="112" spans="1:15" x14ac:dyDescent="0.15">
      <c r="A112" s="42" t="str">
        <f t="shared" si="0"/>
        <v>貸借対照表</v>
      </c>
      <c r="B112" s="42" t="s">
        <v>71</v>
      </c>
      <c r="C112" s="42" t="s">
        <v>1</v>
      </c>
      <c r="D112" s="42" t="str">
        <f t="shared" si="1"/>
        <v>BS_立木竹</v>
      </c>
      <c r="E112" s="42">
        <v>1</v>
      </c>
      <c r="F112" s="42" t="str">
        <f t="shared" si="2"/>
        <v>貸借対照表</v>
      </c>
      <c r="G112" s="42" t="s">
        <v>71</v>
      </c>
      <c r="H112" s="42" t="s">
        <v>108</v>
      </c>
      <c r="I112" s="42" t="str">
        <f t="shared" si="3"/>
        <v>BS_その他（固定負債）</v>
      </c>
      <c r="J112" s="42">
        <v>0</v>
      </c>
      <c r="K112" s="42" t="str">
        <f t="shared" si="4"/>
        <v>BS_立木竹_BS_その他（固定負債）</v>
      </c>
      <c r="L112" s="42">
        <v>1</v>
      </c>
      <c r="M112" s="42">
        <f t="shared" si="5"/>
        <v>1</v>
      </c>
      <c r="N112" s="30" t="s">
        <v>310</v>
      </c>
      <c r="O112" s="24" t="s">
        <v>297</v>
      </c>
    </row>
    <row r="113" spans="1:15" x14ac:dyDescent="0.15">
      <c r="A113" s="42" t="str">
        <f t="shared" si="0"/>
        <v>貸借対照表</v>
      </c>
      <c r="B113" s="42" t="s">
        <v>71</v>
      </c>
      <c r="C113" s="42" t="s">
        <v>85</v>
      </c>
      <c r="D113" s="42" t="str">
        <f t="shared" si="1"/>
        <v>BS_建物（事業用資産）</v>
      </c>
      <c r="E113" s="42">
        <v>1</v>
      </c>
      <c r="F113" s="42" t="str">
        <f t="shared" si="2"/>
        <v>貸借対照表</v>
      </c>
      <c r="G113" s="42" t="s">
        <v>71</v>
      </c>
      <c r="H113" s="42" t="s">
        <v>108</v>
      </c>
      <c r="I113" s="42" t="str">
        <f t="shared" si="3"/>
        <v>BS_その他（固定負債）</v>
      </c>
      <c r="J113" s="42">
        <v>0</v>
      </c>
      <c r="K113" s="42" t="str">
        <f t="shared" si="4"/>
        <v>BS_建物（事業用資産）_BS_その他（固定負債）</v>
      </c>
      <c r="L113" s="42">
        <v>1</v>
      </c>
      <c r="M113" s="42">
        <f t="shared" si="5"/>
        <v>1</v>
      </c>
      <c r="N113" s="30" t="s">
        <v>310</v>
      </c>
      <c r="O113" s="24" t="s">
        <v>297</v>
      </c>
    </row>
    <row r="114" spans="1:15" x14ac:dyDescent="0.15">
      <c r="A114" s="42" t="str">
        <f t="shared" si="0"/>
        <v>貸借対照表</v>
      </c>
      <c r="B114" s="42" t="s">
        <v>71</v>
      </c>
      <c r="C114" s="42" t="s">
        <v>81</v>
      </c>
      <c r="D114" s="42" t="str">
        <f t="shared" si="1"/>
        <v>BS_工作物（事業用資産）</v>
      </c>
      <c r="E114" s="42">
        <v>1</v>
      </c>
      <c r="F114" s="42" t="str">
        <f t="shared" si="2"/>
        <v>貸借対照表</v>
      </c>
      <c r="G114" s="42" t="s">
        <v>71</v>
      </c>
      <c r="H114" s="42" t="s">
        <v>108</v>
      </c>
      <c r="I114" s="42" t="str">
        <f t="shared" si="3"/>
        <v>BS_その他（固定負債）</v>
      </c>
      <c r="J114" s="42">
        <v>0</v>
      </c>
      <c r="K114" s="42" t="str">
        <f t="shared" si="4"/>
        <v>BS_工作物（事業用資産）_BS_その他（固定負債）</v>
      </c>
      <c r="L114" s="42">
        <v>1</v>
      </c>
      <c r="M114" s="42">
        <f t="shared" si="5"/>
        <v>1</v>
      </c>
      <c r="N114" s="30" t="s">
        <v>310</v>
      </c>
      <c r="O114" s="24" t="s">
        <v>297</v>
      </c>
    </row>
    <row r="115" spans="1:15" x14ac:dyDescent="0.15">
      <c r="A115" s="42" t="str">
        <f t="shared" si="0"/>
        <v>貸借対照表</v>
      </c>
      <c r="B115" s="42" t="s">
        <v>71</v>
      </c>
      <c r="C115" s="42" t="s">
        <v>6</v>
      </c>
      <c r="D115" s="42" t="str">
        <f t="shared" si="1"/>
        <v>BS_船舶</v>
      </c>
      <c r="E115" s="42">
        <v>1</v>
      </c>
      <c r="F115" s="42" t="str">
        <f t="shared" si="2"/>
        <v>貸借対照表</v>
      </c>
      <c r="G115" s="42" t="s">
        <v>71</v>
      </c>
      <c r="H115" s="42" t="s">
        <v>108</v>
      </c>
      <c r="I115" s="42" t="str">
        <f t="shared" si="3"/>
        <v>BS_その他（固定負債）</v>
      </c>
      <c r="J115" s="42">
        <v>0</v>
      </c>
      <c r="K115" s="42" t="str">
        <f t="shared" si="4"/>
        <v>BS_船舶_BS_その他（固定負債）</v>
      </c>
      <c r="L115" s="42">
        <v>1</v>
      </c>
      <c r="M115" s="42">
        <f t="shared" si="5"/>
        <v>1</v>
      </c>
      <c r="N115" s="30" t="s">
        <v>310</v>
      </c>
      <c r="O115" s="24" t="s">
        <v>297</v>
      </c>
    </row>
    <row r="116" spans="1:15" x14ac:dyDescent="0.15">
      <c r="A116" s="42" t="str">
        <f t="shared" si="0"/>
        <v>貸借対照表</v>
      </c>
      <c r="B116" s="42" t="s">
        <v>71</v>
      </c>
      <c r="C116" s="42" t="s">
        <v>8</v>
      </c>
      <c r="D116" s="42" t="str">
        <f t="shared" si="1"/>
        <v>BS_浮標等</v>
      </c>
      <c r="E116" s="42">
        <v>1</v>
      </c>
      <c r="F116" s="42" t="str">
        <f t="shared" si="2"/>
        <v>貸借対照表</v>
      </c>
      <c r="G116" s="42" t="s">
        <v>71</v>
      </c>
      <c r="H116" s="42" t="s">
        <v>108</v>
      </c>
      <c r="I116" s="42" t="str">
        <f t="shared" si="3"/>
        <v>BS_その他（固定負債）</v>
      </c>
      <c r="J116" s="42">
        <v>0</v>
      </c>
      <c r="K116" s="42" t="str">
        <f t="shared" si="4"/>
        <v>BS_浮標等_BS_その他（固定負債）</v>
      </c>
      <c r="L116" s="42">
        <v>1</v>
      </c>
      <c r="M116" s="42">
        <f t="shared" si="5"/>
        <v>1</v>
      </c>
      <c r="N116" s="30" t="s">
        <v>310</v>
      </c>
      <c r="O116" s="24" t="s">
        <v>297</v>
      </c>
    </row>
    <row r="117" spans="1:15" x14ac:dyDescent="0.15">
      <c r="A117" s="42" t="str">
        <f t="shared" si="0"/>
        <v>貸借対照表</v>
      </c>
      <c r="B117" s="42" t="s">
        <v>71</v>
      </c>
      <c r="C117" s="42" t="s">
        <v>4</v>
      </c>
      <c r="D117" s="42" t="str">
        <f t="shared" si="1"/>
        <v>BS_航空機</v>
      </c>
      <c r="E117" s="42">
        <v>1</v>
      </c>
      <c r="F117" s="42" t="str">
        <f t="shared" si="2"/>
        <v>貸借対照表</v>
      </c>
      <c r="G117" s="42" t="s">
        <v>71</v>
      </c>
      <c r="H117" s="42" t="s">
        <v>108</v>
      </c>
      <c r="I117" s="42" t="str">
        <f t="shared" si="3"/>
        <v>BS_その他（固定負債）</v>
      </c>
      <c r="J117" s="42">
        <v>0</v>
      </c>
      <c r="K117" s="42" t="str">
        <f t="shared" si="4"/>
        <v>BS_航空機_BS_その他（固定負債）</v>
      </c>
      <c r="L117" s="42">
        <v>1</v>
      </c>
      <c r="M117" s="42">
        <f t="shared" si="5"/>
        <v>1</v>
      </c>
      <c r="N117" s="30" t="s">
        <v>310</v>
      </c>
      <c r="O117" s="24" t="s">
        <v>297</v>
      </c>
    </row>
    <row r="118" spans="1:15" x14ac:dyDescent="0.15">
      <c r="A118" s="42" t="str">
        <f t="shared" si="0"/>
        <v>貸借対照表</v>
      </c>
      <c r="B118" s="42" t="s">
        <v>71</v>
      </c>
      <c r="C118" s="42" t="s">
        <v>104</v>
      </c>
      <c r="D118" s="42" t="str">
        <f t="shared" si="1"/>
        <v>BS_その他（事業用資産）</v>
      </c>
      <c r="E118" s="42">
        <v>1</v>
      </c>
      <c r="F118" s="42" t="str">
        <f t="shared" si="2"/>
        <v>貸借対照表</v>
      </c>
      <c r="G118" s="42" t="s">
        <v>71</v>
      </c>
      <c r="H118" s="42" t="s">
        <v>108</v>
      </c>
      <c r="I118" s="42" t="str">
        <f t="shared" si="3"/>
        <v>BS_その他（固定負債）</v>
      </c>
      <c r="J118" s="42">
        <v>0</v>
      </c>
      <c r="K118" s="42" t="str">
        <f t="shared" si="4"/>
        <v>BS_その他（事業用資産）_BS_その他（固定負債）</v>
      </c>
      <c r="L118" s="42">
        <v>1</v>
      </c>
      <c r="M118" s="42">
        <f t="shared" si="5"/>
        <v>1</v>
      </c>
      <c r="N118" s="30" t="s">
        <v>310</v>
      </c>
      <c r="O118" s="24" t="s">
        <v>297</v>
      </c>
    </row>
    <row r="119" spans="1:15" x14ac:dyDescent="0.15">
      <c r="A119" s="42" t="str">
        <f t="shared" si="0"/>
        <v>貸借対照表</v>
      </c>
      <c r="B119" s="42" t="s">
        <v>71</v>
      </c>
      <c r="C119" s="42" t="s">
        <v>105</v>
      </c>
      <c r="D119" s="42" t="str">
        <f t="shared" si="1"/>
        <v>BS_建設仮勘定（事業用資産）</v>
      </c>
      <c r="E119" s="42">
        <v>1</v>
      </c>
      <c r="F119" s="42" t="str">
        <f t="shared" si="2"/>
        <v>貸借対照表</v>
      </c>
      <c r="G119" s="42" t="s">
        <v>71</v>
      </c>
      <c r="H119" s="42" t="s">
        <v>108</v>
      </c>
      <c r="I119" s="42" t="str">
        <f t="shared" si="3"/>
        <v>BS_その他（固定負債）</v>
      </c>
      <c r="J119" s="42">
        <v>0</v>
      </c>
      <c r="K119" s="42" t="str">
        <f t="shared" si="4"/>
        <v>BS_建設仮勘定（事業用資産）_BS_その他（固定負債）</v>
      </c>
      <c r="L119" s="42">
        <v>1</v>
      </c>
      <c r="M119" s="42">
        <f t="shared" si="5"/>
        <v>1</v>
      </c>
      <c r="N119" s="30" t="s">
        <v>310</v>
      </c>
      <c r="O119" s="24" t="s">
        <v>297</v>
      </c>
    </row>
    <row r="120" spans="1:15" x14ac:dyDescent="0.15">
      <c r="A120" s="42" t="str">
        <f t="shared" si="0"/>
        <v>貸借対照表</v>
      </c>
      <c r="B120" s="42" t="s">
        <v>71</v>
      </c>
      <c r="C120" s="42" t="s">
        <v>78</v>
      </c>
      <c r="D120" s="42" t="str">
        <f t="shared" si="1"/>
        <v>BS_土地（インフラ資産）</v>
      </c>
      <c r="E120" s="42">
        <v>1</v>
      </c>
      <c r="F120" s="42" t="str">
        <f t="shared" si="2"/>
        <v>貸借対照表</v>
      </c>
      <c r="G120" s="42" t="s">
        <v>71</v>
      </c>
      <c r="H120" s="42" t="s">
        <v>108</v>
      </c>
      <c r="I120" s="42" t="str">
        <f t="shared" si="3"/>
        <v>BS_その他（固定負債）</v>
      </c>
      <c r="J120" s="42">
        <v>0</v>
      </c>
      <c r="K120" s="42" t="str">
        <f t="shared" si="4"/>
        <v>BS_土地（インフラ資産）_BS_その他（固定負債）</v>
      </c>
      <c r="L120" s="42">
        <v>1</v>
      </c>
      <c r="M120" s="42">
        <f t="shared" si="5"/>
        <v>1</v>
      </c>
      <c r="N120" s="30" t="s">
        <v>310</v>
      </c>
      <c r="O120" s="24" t="s">
        <v>297</v>
      </c>
    </row>
    <row r="121" spans="1:15" x14ac:dyDescent="0.15">
      <c r="A121" s="42" t="str">
        <f t="shared" si="0"/>
        <v>貸借対照表</v>
      </c>
      <c r="B121" s="42" t="s">
        <v>71</v>
      </c>
      <c r="C121" s="42" t="s">
        <v>79</v>
      </c>
      <c r="D121" s="42" t="str">
        <f t="shared" si="1"/>
        <v>BS_建物（インフラ資産）</v>
      </c>
      <c r="E121" s="42">
        <v>1</v>
      </c>
      <c r="F121" s="42" t="str">
        <f t="shared" si="2"/>
        <v>貸借対照表</v>
      </c>
      <c r="G121" s="42" t="s">
        <v>71</v>
      </c>
      <c r="H121" s="42" t="s">
        <v>108</v>
      </c>
      <c r="I121" s="42" t="str">
        <f t="shared" si="3"/>
        <v>BS_その他（固定負債）</v>
      </c>
      <c r="J121" s="42">
        <v>0</v>
      </c>
      <c r="K121" s="42" t="str">
        <f t="shared" si="4"/>
        <v>BS_建物（インフラ資産）_BS_その他（固定負債）</v>
      </c>
      <c r="L121" s="42">
        <v>1</v>
      </c>
      <c r="M121" s="42">
        <f t="shared" si="5"/>
        <v>1</v>
      </c>
      <c r="N121" s="30" t="s">
        <v>310</v>
      </c>
      <c r="O121" s="24" t="s">
        <v>297</v>
      </c>
    </row>
    <row r="122" spans="1:15" x14ac:dyDescent="0.15">
      <c r="A122" s="42" t="str">
        <f t="shared" si="0"/>
        <v>貸借対照表</v>
      </c>
      <c r="B122" s="42" t="s">
        <v>71</v>
      </c>
      <c r="C122" s="42" t="s">
        <v>84</v>
      </c>
      <c r="D122" s="42" t="str">
        <f t="shared" si="1"/>
        <v>BS_工作物（インフラ資産）</v>
      </c>
      <c r="E122" s="42">
        <v>1</v>
      </c>
      <c r="F122" s="42" t="str">
        <f t="shared" si="2"/>
        <v>貸借対照表</v>
      </c>
      <c r="G122" s="42" t="s">
        <v>71</v>
      </c>
      <c r="H122" s="42" t="s">
        <v>108</v>
      </c>
      <c r="I122" s="42" t="str">
        <f t="shared" si="3"/>
        <v>BS_その他（固定負債）</v>
      </c>
      <c r="J122" s="42">
        <v>0</v>
      </c>
      <c r="K122" s="42" t="str">
        <f t="shared" si="4"/>
        <v>BS_工作物（インフラ資産）_BS_その他（固定負債）</v>
      </c>
      <c r="L122" s="42">
        <v>1</v>
      </c>
      <c r="M122" s="42">
        <f t="shared" si="5"/>
        <v>1</v>
      </c>
      <c r="N122" s="30" t="s">
        <v>310</v>
      </c>
      <c r="O122" s="24" t="s">
        <v>297</v>
      </c>
    </row>
    <row r="123" spans="1:15" x14ac:dyDescent="0.15">
      <c r="A123" s="42" t="str">
        <f t="shared" si="0"/>
        <v>貸借対照表</v>
      </c>
      <c r="B123" s="42" t="s">
        <v>71</v>
      </c>
      <c r="C123" s="42" t="s">
        <v>106</v>
      </c>
      <c r="D123" s="42" t="str">
        <f t="shared" si="1"/>
        <v>BS_その他（インフラ資産）</v>
      </c>
      <c r="E123" s="42">
        <v>1</v>
      </c>
      <c r="F123" s="42" t="str">
        <f t="shared" si="2"/>
        <v>貸借対照表</v>
      </c>
      <c r="G123" s="42" t="s">
        <v>71</v>
      </c>
      <c r="H123" s="42" t="s">
        <v>108</v>
      </c>
      <c r="I123" s="42" t="str">
        <f t="shared" si="3"/>
        <v>BS_その他（固定負債）</v>
      </c>
      <c r="J123" s="42">
        <v>0</v>
      </c>
      <c r="K123" s="42" t="str">
        <f t="shared" si="4"/>
        <v>BS_その他（インフラ資産）_BS_その他（固定負債）</v>
      </c>
      <c r="L123" s="42">
        <v>1</v>
      </c>
      <c r="M123" s="42">
        <f t="shared" si="5"/>
        <v>1</v>
      </c>
      <c r="N123" s="30" t="s">
        <v>310</v>
      </c>
      <c r="O123" s="24" t="s">
        <v>297</v>
      </c>
    </row>
    <row r="124" spans="1:15" x14ac:dyDescent="0.15">
      <c r="A124" s="42" t="str">
        <f t="shared" si="0"/>
        <v>貸借対照表</v>
      </c>
      <c r="B124" s="42" t="s">
        <v>71</v>
      </c>
      <c r="C124" s="42" t="s">
        <v>107</v>
      </c>
      <c r="D124" s="42" t="str">
        <f t="shared" si="1"/>
        <v>BS_建設仮勘定（インフラ資産）</v>
      </c>
      <c r="E124" s="42">
        <v>1</v>
      </c>
      <c r="F124" s="42" t="str">
        <f t="shared" si="2"/>
        <v>貸借対照表</v>
      </c>
      <c r="G124" s="42" t="s">
        <v>71</v>
      </c>
      <c r="H124" s="42" t="s">
        <v>108</v>
      </c>
      <c r="I124" s="42" t="str">
        <f t="shared" si="3"/>
        <v>BS_その他（固定負債）</v>
      </c>
      <c r="J124" s="42">
        <v>0</v>
      </c>
      <c r="K124" s="42" t="str">
        <f t="shared" si="4"/>
        <v>BS_建設仮勘定（インフラ資産）_BS_その他（固定負債）</v>
      </c>
      <c r="L124" s="42">
        <v>1</v>
      </c>
      <c r="M124" s="42">
        <f t="shared" si="5"/>
        <v>1</v>
      </c>
      <c r="N124" s="30" t="s">
        <v>310</v>
      </c>
      <c r="O124" s="24" t="s">
        <v>297</v>
      </c>
    </row>
    <row r="125" spans="1:15" x14ac:dyDescent="0.15">
      <c r="A125" s="42" t="str">
        <f t="shared" si="0"/>
        <v>貸借対照表</v>
      </c>
      <c r="B125" s="42" t="s">
        <v>71</v>
      </c>
      <c r="C125" s="42" t="s">
        <v>12</v>
      </c>
      <c r="D125" s="42" t="str">
        <f t="shared" si="1"/>
        <v>BS_物品</v>
      </c>
      <c r="E125" s="42">
        <v>1</v>
      </c>
      <c r="F125" s="42" t="str">
        <f t="shared" si="2"/>
        <v>貸借対照表</v>
      </c>
      <c r="G125" s="42" t="s">
        <v>71</v>
      </c>
      <c r="H125" s="42" t="s">
        <v>108</v>
      </c>
      <c r="I125" s="42" t="str">
        <f t="shared" si="3"/>
        <v>BS_その他（固定負債）</v>
      </c>
      <c r="J125" s="42">
        <v>0</v>
      </c>
      <c r="K125" s="42" t="str">
        <f t="shared" si="4"/>
        <v>BS_物品_BS_その他（固定負債）</v>
      </c>
      <c r="L125" s="42">
        <v>1</v>
      </c>
      <c r="M125" s="42">
        <f t="shared" si="5"/>
        <v>1</v>
      </c>
      <c r="N125" s="30" t="s">
        <v>310</v>
      </c>
      <c r="O125" s="24" t="s">
        <v>297</v>
      </c>
    </row>
    <row r="126" spans="1:15" x14ac:dyDescent="0.15">
      <c r="A126" s="42" t="str">
        <f t="shared" si="0"/>
        <v>貸借対照表</v>
      </c>
      <c r="B126" s="42" t="s">
        <v>71</v>
      </c>
      <c r="C126" s="42" t="s">
        <v>5</v>
      </c>
      <c r="D126" s="42" t="str">
        <f t="shared" si="1"/>
        <v>BS_ソフトウェア</v>
      </c>
      <c r="E126" s="42">
        <v>1</v>
      </c>
      <c r="F126" s="42" t="str">
        <f t="shared" si="2"/>
        <v>貸借対照表</v>
      </c>
      <c r="G126" s="42" t="s">
        <v>71</v>
      </c>
      <c r="H126" s="42" t="s">
        <v>108</v>
      </c>
      <c r="I126" s="42" t="str">
        <f t="shared" si="3"/>
        <v>BS_その他（固定負債）</v>
      </c>
      <c r="J126" s="42">
        <v>0</v>
      </c>
      <c r="K126" s="42" t="str">
        <f t="shared" si="4"/>
        <v>BS_ソフトウェア_BS_その他（固定負債）</v>
      </c>
      <c r="L126" s="42">
        <v>1</v>
      </c>
      <c r="M126" s="42">
        <f t="shared" si="5"/>
        <v>1</v>
      </c>
      <c r="N126" s="30" t="s">
        <v>310</v>
      </c>
      <c r="O126" s="24" t="s">
        <v>297</v>
      </c>
    </row>
    <row r="127" spans="1:15" x14ac:dyDescent="0.15">
      <c r="A127" s="42" t="str">
        <f t="shared" si="0"/>
        <v>貸借対照表</v>
      </c>
      <c r="B127" s="42" t="s">
        <v>71</v>
      </c>
      <c r="C127" s="42" t="s">
        <v>76</v>
      </c>
      <c r="D127" s="42" t="str">
        <f t="shared" si="1"/>
        <v>BS_その他（無形固定資産）</v>
      </c>
      <c r="E127" s="42">
        <v>1</v>
      </c>
      <c r="F127" s="42" t="str">
        <f t="shared" si="2"/>
        <v>貸借対照表</v>
      </c>
      <c r="G127" s="42" t="s">
        <v>71</v>
      </c>
      <c r="H127" s="42" t="s">
        <v>108</v>
      </c>
      <c r="I127" s="42" t="str">
        <f t="shared" si="3"/>
        <v>BS_その他（固定負債）</v>
      </c>
      <c r="J127" s="42">
        <v>0</v>
      </c>
      <c r="K127" s="42" t="str">
        <f t="shared" si="4"/>
        <v>BS_その他（無形固定資産）_BS_その他（固定負債）</v>
      </c>
      <c r="L127" s="42">
        <v>1</v>
      </c>
      <c r="M127" s="42">
        <f t="shared" si="5"/>
        <v>1</v>
      </c>
      <c r="N127" s="30" t="s">
        <v>310</v>
      </c>
      <c r="O127" s="24" t="s">
        <v>297</v>
      </c>
    </row>
    <row r="128" spans="1:15" x14ac:dyDescent="0.15">
      <c r="A128" s="42" t="str">
        <f t="shared" si="0"/>
        <v>貸借対照表</v>
      </c>
      <c r="B128" s="42" t="s">
        <v>71</v>
      </c>
      <c r="C128" s="42" t="s">
        <v>108</v>
      </c>
      <c r="D128" s="42" t="str">
        <f t="shared" si="1"/>
        <v>BS_その他（固定負債）</v>
      </c>
      <c r="E128" s="42">
        <v>0</v>
      </c>
      <c r="F128" s="42" t="str">
        <f t="shared" si="2"/>
        <v>貸借対照表</v>
      </c>
      <c r="G128" s="42" t="s">
        <v>71</v>
      </c>
      <c r="H128" s="42" t="s">
        <v>102</v>
      </c>
      <c r="I128" s="42" t="str">
        <f t="shared" si="3"/>
        <v>BS_その他（流動負債）</v>
      </c>
      <c r="J128" s="42">
        <v>0</v>
      </c>
      <c r="K128" s="42" t="str">
        <f t="shared" si="4"/>
        <v>BS_その他（固定負債）_BS_その他（流動負債）</v>
      </c>
      <c r="L128" s="42">
        <v>0</v>
      </c>
      <c r="M128" s="42">
        <f t="shared" si="5"/>
        <v>1</v>
      </c>
      <c r="N128" s="30" t="s">
        <v>310</v>
      </c>
      <c r="O128" s="24" t="s">
        <v>297</v>
      </c>
    </row>
    <row r="129" spans="1:15" x14ac:dyDescent="0.15">
      <c r="A129" s="42" t="str">
        <f t="shared" si="0"/>
        <v>貸借対照表</v>
      </c>
      <c r="B129" s="42" t="s">
        <v>71</v>
      </c>
      <c r="C129" s="42" t="s">
        <v>102</v>
      </c>
      <c r="D129" s="42" t="str">
        <f t="shared" si="1"/>
        <v>BS_その他（流動負債）</v>
      </c>
      <c r="E129" s="42">
        <v>0</v>
      </c>
      <c r="F129" s="42" t="str">
        <f t="shared" si="2"/>
        <v>行政コスト計算書</v>
      </c>
      <c r="G129" s="42" t="s">
        <v>68</v>
      </c>
      <c r="H129" s="42" t="s">
        <v>40</v>
      </c>
      <c r="I129" s="42" t="str">
        <f t="shared" si="3"/>
        <v>PL_補助金等</v>
      </c>
      <c r="J129" s="42">
        <v>0</v>
      </c>
      <c r="K129" s="42" t="str">
        <f t="shared" si="4"/>
        <v>BS_その他（流動負債）_PL_補助金等</v>
      </c>
      <c r="L129" s="42">
        <v>0</v>
      </c>
      <c r="M129" s="42">
        <f t="shared" si="5"/>
        <v>1</v>
      </c>
      <c r="N129" s="30" t="s">
        <v>310</v>
      </c>
      <c r="O129" s="24" t="str">
        <f>"リース債務を"&amp;I129&amp;"で支払った場合の振替仕訳"</f>
        <v>リース債務をPL_補助金等で支払った場合の振替仕訳</v>
      </c>
    </row>
    <row r="130" spans="1:15" x14ac:dyDescent="0.15">
      <c r="A130" s="42" t="str">
        <f t="shared" si="0"/>
        <v>資金収支計算書</v>
      </c>
      <c r="B130" s="42" t="s">
        <v>66</v>
      </c>
      <c r="C130" s="42" t="s">
        <v>49</v>
      </c>
      <c r="D130" s="42" t="str">
        <f t="shared" si="1"/>
        <v>CF_補助金等支出</v>
      </c>
      <c r="E130" s="42">
        <v>0</v>
      </c>
      <c r="F130" s="42" t="str">
        <f t="shared" si="2"/>
        <v>資金収支計算書</v>
      </c>
      <c r="G130" s="42" t="s">
        <v>66</v>
      </c>
      <c r="H130" s="42" t="s">
        <v>114</v>
      </c>
      <c r="I130" s="42" t="str">
        <f t="shared" si="3"/>
        <v>CF_その他の支出（財務活動支出）</v>
      </c>
      <c r="J130" s="42">
        <v>0</v>
      </c>
      <c r="K130" s="42" t="str">
        <f t="shared" si="4"/>
        <v>CF_補助金等支出_CF_その他の支出（財務活動支出）</v>
      </c>
      <c r="L130" s="42">
        <v>0</v>
      </c>
      <c r="M130" s="42">
        <f t="shared" si="5"/>
        <v>0</v>
      </c>
      <c r="N130" s="19"/>
      <c r="O130" s="19"/>
    </row>
    <row r="131" spans="1:15" x14ac:dyDescent="0.15">
      <c r="A131" s="42" t="str">
        <f t="shared" si="0"/>
        <v>資金収支計算書</v>
      </c>
      <c r="B131" s="42" t="s">
        <v>66</v>
      </c>
      <c r="C131" s="42" t="s">
        <v>49</v>
      </c>
      <c r="D131" s="42" t="str">
        <f t="shared" si="1"/>
        <v>CF_補助金等支出</v>
      </c>
      <c r="E131" s="42">
        <v>0</v>
      </c>
      <c r="F131" s="42" t="str">
        <f t="shared" si="2"/>
        <v>資金収支計算書</v>
      </c>
      <c r="G131" s="42" t="s">
        <v>66</v>
      </c>
      <c r="H131" s="42" t="s">
        <v>48</v>
      </c>
      <c r="I131" s="42" t="str">
        <f t="shared" si="3"/>
        <v>CF_支払利息支出</v>
      </c>
      <c r="J131" s="42">
        <v>0</v>
      </c>
      <c r="K131" s="42" t="str">
        <f t="shared" si="4"/>
        <v>CF_補助金等支出_CF_支払利息支出</v>
      </c>
      <c r="L131" s="42">
        <v>0</v>
      </c>
      <c r="M131" s="42">
        <f t="shared" si="5"/>
        <v>0</v>
      </c>
      <c r="N131" s="19"/>
      <c r="O131" s="19"/>
    </row>
    <row r="132" spans="1:15" x14ac:dyDescent="0.15">
      <c r="A132" s="42" t="str">
        <f t="shared" si="0"/>
        <v>貸借対照表</v>
      </c>
      <c r="B132" s="42" t="s">
        <v>71</v>
      </c>
      <c r="C132" s="42" t="s">
        <v>102</v>
      </c>
      <c r="D132" s="42" t="str">
        <f t="shared" si="1"/>
        <v>BS_その他（流動負債）</v>
      </c>
      <c r="E132" s="42">
        <v>0</v>
      </c>
      <c r="F132" s="42" t="str">
        <f t="shared" si="2"/>
        <v>行政コスト計算書</v>
      </c>
      <c r="G132" s="42" t="s">
        <v>68</v>
      </c>
      <c r="H132" s="42" t="s">
        <v>35</v>
      </c>
      <c r="I132" s="42" t="str">
        <f t="shared" si="3"/>
        <v>PL_物件費</v>
      </c>
      <c r="J132" s="42">
        <v>0</v>
      </c>
      <c r="K132" s="42" t="str">
        <f t="shared" si="4"/>
        <v>BS_その他（流動負債）_PL_物件費</v>
      </c>
      <c r="L132" s="42">
        <v>0</v>
      </c>
      <c r="M132" s="42">
        <f t="shared" si="5"/>
        <v>1</v>
      </c>
      <c r="N132" s="30" t="s">
        <v>310</v>
      </c>
      <c r="O132" s="24" t="str">
        <f>"リース債務を"&amp;I132&amp;"で支払った場合の振替仕訳"</f>
        <v>リース債務をPL_物件費で支払った場合の振替仕訳</v>
      </c>
    </row>
    <row r="133" spans="1:15" x14ac:dyDescent="0.15">
      <c r="A133" s="42" t="str">
        <f t="shared" si="0"/>
        <v>資金収支計算書</v>
      </c>
      <c r="B133" s="42" t="s">
        <v>66</v>
      </c>
      <c r="C133" s="42" t="s">
        <v>47</v>
      </c>
      <c r="D133" s="42" t="str">
        <f t="shared" si="1"/>
        <v>CF_物件費等支出</v>
      </c>
      <c r="E133" s="42">
        <v>0</v>
      </c>
      <c r="F133" s="42" t="str">
        <f t="shared" si="2"/>
        <v>資金収支計算書</v>
      </c>
      <c r="G133" s="42" t="s">
        <v>66</v>
      </c>
      <c r="H133" s="42" t="s">
        <v>114</v>
      </c>
      <c r="I133" s="42" t="str">
        <f t="shared" si="3"/>
        <v>CF_その他の支出（財務活動支出）</v>
      </c>
      <c r="J133" s="42">
        <v>0</v>
      </c>
      <c r="K133" s="42" t="str">
        <f t="shared" si="4"/>
        <v>CF_物件費等支出_CF_その他の支出（財務活動支出）</v>
      </c>
      <c r="L133" s="42">
        <v>0</v>
      </c>
      <c r="M133" s="42">
        <f t="shared" si="5"/>
        <v>0</v>
      </c>
      <c r="N133" s="19"/>
      <c r="O133" s="19"/>
    </row>
    <row r="134" spans="1:15" x14ac:dyDescent="0.15">
      <c r="A134" s="42" t="str">
        <f t="shared" si="0"/>
        <v>資金収支計算書</v>
      </c>
      <c r="B134" s="42" t="s">
        <v>66</v>
      </c>
      <c r="C134" s="42" t="s">
        <v>47</v>
      </c>
      <c r="D134" s="42" t="str">
        <f t="shared" si="1"/>
        <v>CF_物件費等支出</v>
      </c>
      <c r="E134" s="42">
        <v>0</v>
      </c>
      <c r="F134" s="42" t="str">
        <f t="shared" si="2"/>
        <v>資金収支計算書</v>
      </c>
      <c r="G134" s="42" t="s">
        <v>66</v>
      </c>
      <c r="H134" s="42" t="s">
        <v>48</v>
      </c>
      <c r="I134" s="42" t="str">
        <f t="shared" si="3"/>
        <v>CF_支払利息支出</v>
      </c>
      <c r="J134" s="42">
        <v>0</v>
      </c>
      <c r="K134" s="42" t="str">
        <f t="shared" si="4"/>
        <v>CF_物件費等支出_CF_支払利息支出</v>
      </c>
      <c r="L134" s="42">
        <v>0</v>
      </c>
      <c r="M134" s="42">
        <f t="shared" si="5"/>
        <v>0</v>
      </c>
      <c r="N134" s="19"/>
      <c r="O134" s="19"/>
    </row>
    <row r="135" spans="1:15" x14ac:dyDescent="0.15">
      <c r="A135" s="42" t="str">
        <f t="shared" si="0"/>
        <v>貸借対照表</v>
      </c>
      <c r="B135" s="42" t="s">
        <v>71</v>
      </c>
      <c r="C135" s="42" t="s">
        <v>102</v>
      </c>
      <c r="D135" s="42" t="str">
        <f t="shared" si="1"/>
        <v>BS_その他（流動負債）</v>
      </c>
      <c r="E135" s="42">
        <v>0</v>
      </c>
      <c r="F135" s="42" t="str">
        <f t="shared" si="2"/>
        <v>行政コスト計算書</v>
      </c>
      <c r="G135" s="42" t="s">
        <v>68</v>
      </c>
      <c r="H135" s="42" t="s">
        <v>36</v>
      </c>
      <c r="I135" s="42" t="str">
        <f t="shared" si="3"/>
        <v>PL_維持補修費</v>
      </c>
      <c r="J135" s="42">
        <v>0</v>
      </c>
      <c r="K135" s="42" t="str">
        <f t="shared" si="4"/>
        <v>BS_その他（流動負債）_PL_維持補修費</v>
      </c>
      <c r="L135" s="42">
        <v>0</v>
      </c>
      <c r="M135" s="42">
        <f t="shared" si="5"/>
        <v>1</v>
      </c>
      <c r="N135" s="30" t="s">
        <v>310</v>
      </c>
      <c r="O135" s="24" t="str">
        <f>"リース債務を"&amp;I135&amp;"で支払った場合の振替仕訳"</f>
        <v>リース債務をPL_維持補修費で支払った場合の振替仕訳</v>
      </c>
    </row>
    <row r="136" spans="1:15" x14ac:dyDescent="0.15">
      <c r="A136" s="42" t="str">
        <f t="shared" si="0"/>
        <v>貸借対照表</v>
      </c>
      <c r="B136" s="42" t="s">
        <v>71</v>
      </c>
      <c r="C136" s="42" t="s">
        <v>26</v>
      </c>
      <c r="D136" s="42" t="str">
        <f t="shared" si="1"/>
        <v>BS_地方債</v>
      </c>
      <c r="E136" s="42">
        <v>0</v>
      </c>
      <c r="F136" s="42" t="str">
        <f t="shared" si="2"/>
        <v>貸借対照表</v>
      </c>
      <c r="G136" s="42" t="s">
        <v>71</v>
      </c>
      <c r="H136" s="42" t="s">
        <v>28</v>
      </c>
      <c r="I136" s="42" t="str">
        <f t="shared" si="3"/>
        <v>BS_１年内償還予定地方債</v>
      </c>
      <c r="J136" s="42">
        <v>0</v>
      </c>
      <c r="K136" s="42" t="str">
        <f t="shared" si="4"/>
        <v>BS_地方債_BS_１年内償還予定地方債</v>
      </c>
      <c r="L136" s="42">
        <v>0</v>
      </c>
      <c r="M136" s="42">
        <f t="shared" si="5"/>
        <v>1</v>
      </c>
      <c r="N136" s="30" t="s">
        <v>322</v>
      </c>
      <c r="O136" s="24" t="s">
        <v>304</v>
      </c>
    </row>
    <row r="137" spans="1:15" x14ac:dyDescent="0.15">
      <c r="A137" s="42" t="str">
        <f t="shared" si="0"/>
        <v>貸借対照表</v>
      </c>
      <c r="B137" s="42" t="s">
        <v>71</v>
      </c>
      <c r="C137" s="42" t="s">
        <v>28</v>
      </c>
      <c r="D137" s="42" t="str">
        <f t="shared" si="1"/>
        <v>BS_１年内償還予定地方債</v>
      </c>
      <c r="E137" s="42">
        <v>0</v>
      </c>
      <c r="F137" s="42" t="str">
        <f t="shared" si="2"/>
        <v>資金収支計算書</v>
      </c>
      <c r="G137" s="42" t="s">
        <v>66</v>
      </c>
      <c r="H137" s="42" t="s">
        <v>60</v>
      </c>
      <c r="I137" s="42" t="str">
        <f t="shared" si="3"/>
        <v>CF_地方債償還支出</v>
      </c>
      <c r="J137" s="42">
        <v>0</v>
      </c>
      <c r="K137" s="42" t="str">
        <f t="shared" si="4"/>
        <v>BS_１年内償還予定地方債_CF_地方債償還支出</v>
      </c>
      <c r="L137" s="42">
        <v>0</v>
      </c>
      <c r="M137" s="42">
        <f t="shared" si="5"/>
        <v>0</v>
      </c>
      <c r="N137" s="19"/>
      <c r="O137" s="19"/>
    </row>
    <row r="138" spans="1:15" x14ac:dyDescent="0.15">
      <c r="A138" s="42" t="str">
        <f t="shared" si="0"/>
        <v>貸借対照表</v>
      </c>
      <c r="B138" s="42" t="s">
        <v>71</v>
      </c>
      <c r="C138" s="42" t="s">
        <v>26</v>
      </c>
      <c r="D138" s="42" t="str">
        <f t="shared" si="1"/>
        <v>BS_地方債</v>
      </c>
      <c r="E138" s="42">
        <v>0</v>
      </c>
      <c r="F138" s="42" t="str">
        <f t="shared" si="2"/>
        <v>資金収支計算書</v>
      </c>
      <c r="G138" s="42" t="s">
        <v>66</v>
      </c>
      <c r="H138" s="42" t="s">
        <v>60</v>
      </c>
      <c r="I138" s="42" t="str">
        <f t="shared" si="3"/>
        <v>CF_地方債償還支出</v>
      </c>
      <c r="J138" s="42">
        <v>0</v>
      </c>
      <c r="K138" s="42" t="str">
        <f t="shared" si="4"/>
        <v>BS_地方債_CF_地方債償還支出</v>
      </c>
      <c r="L138" s="42">
        <v>0</v>
      </c>
      <c r="M138" s="42">
        <f t="shared" si="5"/>
        <v>0</v>
      </c>
      <c r="N138" s="19"/>
      <c r="O138" s="19"/>
    </row>
    <row r="139" spans="1:15" x14ac:dyDescent="0.15">
      <c r="A139" s="42" t="str">
        <f t="shared" si="0"/>
        <v>貸借対照表</v>
      </c>
      <c r="B139" s="42" t="s">
        <v>71</v>
      </c>
      <c r="C139" s="42" t="s">
        <v>108</v>
      </c>
      <c r="D139" s="42" t="str">
        <f t="shared" si="1"/>
        <v>BS_その他（固定負債）</v>
      </c>
      <c r="E139" s="42">
        <v>0</v>
      </c>
      <c r="F139" s="42" t="str">
        <f t="shared" si="2"/>
        <v>資金収支計算書</v>
      </c>
      <c r="G139" s="42" t="s">
        <v>66</v>
      </c>
      <c r="H139" s="42" t="s">
        <v>114</v>
      </c>
      <c r="I139" s="42" t="str">
        <f t="shared" si="3"/>
        <v>CF_その他の支出（財務活動支出）</v>
      </c>
      <c r="J139" s="42">
        <v>0</v>
      </c>
      <c r="K139" s="42" t="str">
        <f t="shared" si="4"/>
        <v>BS_その他（固定負債）_CF_その他の支出（財務活動支出）</v>
      </c>
      <c r="L139" s="42">
        <v>0</v>
      </c>
      <c r="M139" s="42">
        <f t="shared" si="5"/>
        <v>0</v>
      </c>
      <c r="N139" s="19"/>
      <c r="O139" s="19"/>
    </row>
    <row r="140" spans="1:15" x14ac:dyDescent="0.15">
      <c r="A140" s="42" t="str">
        <f t="shared" si="0"/>
        <v>行政コスト計算書</v>
      </c>
      <c r="B140" s="42" t="s">
        <v>68</v>
      </c>
      <c r="C140" s="42" t="s">
        <v>38</v>
      </c>
      <c r="D140" s="42" t="str">
        <f t="shared" si="1"/>
        <v>PL_支払利息</v>
      </c>
      <c r="E140" s="42">
        <v>0</v>
      </c>
      <c r="F140" s="42" t="str">
        <f t="shared" si="2"/>
        <v>資金収支計算書</v>
      </c>
      <c r="G140" s="42" t="s">
        <v>66</v>
      </c>
      <c r="H140" s="42" t="s">
        <v>48</v>
      </c>
      <c r="I140" s="42" t="str">
        <f t="shared" si="3"/>
        <v>CF_支払利息支出</v>
      </c>
      <c r="J140" s="42">
        <v>0</v>
      </c>
      <c r="K140" s="42" t="str">
        <f t="shared" si="4"/>
        <v>PL_支払利息_CF_支払利息支出</v>
      </c>
      <c r="L140" s="42">
        <v>0</v>
      </c>
      <c r="M140" s="42">
        <f t="shared" si="5"/>
        <v>0</v>
      </c>
      <c r="N140" s="19"/>
      <c r="O140" s="19"/>
    </row>
    <row r="141" spans="1:15" x14ac:dyDescent="0.15">
      <c r="A141" s="42" t="str">
        <f t="shared" si="0"/>
        <v>資金収支計算書</v>
      </c>
      <c r="B141" s="42" t="s">
        <v>66</v>
      </c>
      <c r="C141" s="42" t="s">
        <v>59</v>
      </c>
      <c r="D141" s="42" t="str">
        <f t="shared" si="1"/>
        <v>CF_資産売却収入</v>
      </c>
      <c r="E141" s="42">
        <v>0</v>
      </c>
      <c r="F141" s="42" t="str">
        <f t="shared" si="2"/>
        <v>貸借対照表</v>
      </c>
      <c r="G141" s="42" t="s">
        <v>71</v>
      </c>
      <c r="H141" s="42" t="s">
        <v>15</v>
      </c>
      <c r="I141" s="42" t="str">
        <f t="shared" si="3"/>
        <v>BS_有価証券</v>
      </c>
      <c r="J141" s="42">
        <v>2</v>
      </c>
      <c r="K141" s="42" t="str">
        <f t="shared" si="4"/>
        <v>CF_資産売却収入_BS_有価証券</v>
      </c>
      <c r="L141" s="42">
        <v>4</v>
      </c>
      <c r="M141" s="42">
        <f t="shared" si="5"/>
        <v>0</v>
      </c>
      <c r="N141" s="19"/>
      <c r="O141" s="19"/>
    </row>
    <row r="142" spans="1:15" x14ac:dyDescent="0.15">
      <c r="A142" s="42" t="str">
        <f t="shared" si="0"/>
        <v>資金収支計算書</v>
      </c>
      <c r="B142" s="42" t="s">
        <v>66</v>
      </c>
      <c r="C142" s="42" t="s">
        <v>59</v>
      </c>
      <c r="D142" s="42" t="str">
        <f t="shared" si="1"/>
        <v>CF_資産売却収入</v>
      </c>
      <c r="E142" s="42">
        <v>0</v>
      </c>
      <c r="F142" s="42" t="str">
        <f t="shared" si="2"/>
        <v>貸借対照表</v>
      </c>
      <c r="G142" s="42" t="s">
        <v>71</v>
      </c>
      <c r="H142" s="42" t="s">
        <v>16</v>
      </c>
      <c r="I142" s="42" t="str">
        <f t="shared" si="3"/>
        <v>BS_出資金</v>
      </c>
      <c r="J142" s="42">
        <v>2</v>
      </c>
      <c r="K142" s="42" t="str">
        <f t="shared" si="4"/>
        <v>CF_資産売却収入_BS_出資金</v>
      </c>
      <c r="L142" s="42">
        <v>4</v>
      </c>
      <c r="M142" s="42">
        <f t="shared" si="5"/>
        <v>0</v>
      </c>
      <c r="N142" s="19"/>
      <c r="O142" s="19"/>
    </row>
    <row r="143" spans="1:15" x14ac:dyDescent="0.15">
      <c r="A143" s="42" t="str">
        <f t="shared" si="0"/>
        <v>資金収支計算書</v>
      </c>
      <c r="B143" s="42" t="s">
        <v>66</v>
      </c>
      <c r="C143" s="42" t="s">
        <v>59</v>
      </c>
      <c r="D143" s="42" t="str">
        <f t="shared" si="1"/>
        <v>CF_資産売却収入</v>
      </c>
      <c r="E143" s="42">
        <v>0</v>
      </c>
      <c r="F143" s="42" t="str">
        <f t="shared" si="2"/>
        <v>貸借対照表</v>
      </c>
      <c r="G143" s="42" t="s">
        <v>71</v>
      </c>
      <c r="H143" s="42" t="s">
        <v>110</v>
      </c>
      <c r="I143" s="42" t="str">
        <f t="shared" si="3"/>
        <v>BS_その他（投資及び出資金）</v>
      </c>
      <c r="J143" s="42">
        <v>2</v>
      </c>
      <c r="K143" s="42" t="str">
        <f t="shared" si="4"/>
        <v>CF_資産売却収入_BS_その他（投資及び出資金）</v>
      </c>
      <c r="L143" s="42">
        <v>4</v>
      </c>
      <c r="M143" s="42">
        <f t="shared" si="5"/>
        <v>0</v>
      </c>
      <c r="N143" s="19"/>
      <c r="O143" s="19"/>
    </row>
    <row r="144" spans="1:15" x14ac:dyDescent="0.15">
      <c r="A144" s="42" t="str">
        <f t="shared" si="0"/>
        <v>資金収支計算書</v>
      </c>
      <c r="B144" s="42" t="s">
        <v>66</v>
      </c>
      <c r="C144" s="42" t="s">
        <v>109</v>
      </c>
      <c r="D144" s="42" t="str">
        <f t="shared" si="1"/>
        <v>CF_その他の収入（投資活動収入）</v>
      </c>
      <c r="E144" s="42">
        <v>0</v>
      </c>
      <c r="F144" s="42" t="str">
        <f t="shared" si="2"/>
        <v>貸借対照表</v>
      </c>
      <c r="G144" s="42" t="s">
        <v>71</v>
      </c>
      <c r="H144" s="42" t="s">
        <v>16</v>
      </c>
      <c r="I144" s="42" t="str">
        <f t="shared" si="3"/>
        <v>BS_出資金</v>
      </c>
      <c r="J144" s="42">
        <v>2</v>
      </c>
      <c r="K144" s="42" t="str">
        <f t="shared" si="4"/>
        <v>CF_その他の収入（投資活動収入）_BS_出資金</v>
      </c>
      <c r="L144" s="42">
        <v>4</v>
      </c>
      <c r="M144" s="42">
        <f t="shared" si="5"/>
        <v>0</v>
      </c>
      <c r="N144" s="19"/>
      <c r="O144" s="19"/>
    </row>
    <row r="145" spans="1:15" x14ac:dyDescent="0.15">
      <c r="A145" s="42" t="str">
        <f t="shared" si="0"/>
        <v>資金収支計算書</v>
      </c>
      <c r="B145" s="42" t="s">
        <v>66</v>
      </c>
      <c r="C145" s="42" t="s">
        <v>55</v>
      </c>
      <c r="D145" s="42" t="str">
        <f t="shared" si="1"/>
        <v>CF_投資及び出資金支出</v>
      </c>
      <c r="E145" s="42">
        <v>0</v>
      </c>
      <c r="F145" s="42" t="str">
        <f t="shared" si="2"/>
        <v>行政コスト計算書</v>
      </c>
      <c r="G145" s="42" t="s">
        <v>68</v>
      </c>
      <c r="H145" s="42" t="s">
        <v>72</v>
      </c>
      <c r="I145" s="42" t="str">
        <f t="shared" si="3"/>
        <v>PL_その他（その他の業務費用）</v>
      </c>
      <c r="J145" s="42">
        <v>0</v>
      </c>
      <c r="K145" s="42" t="str">
        <f t="shared" si="4"/>
        <v>CF_投資及び出資金支出_PL_その他（その他の業務費用）</v>
      </c>
      <c r="L145" s="42">
        <v>0</v>
      </c>
      <c r="M145" s="42">
        <f t="shared" si="5"/>
        <v>0</v>
      </c>
      <c r="N145" s="19"/>
      <c r="O145" s="19"/>
    </row>
    <row r="146" spans="1:15" x14ac:dyDescent="0.15">
      <c r="A146" s="42" t="str">
        <f t="shared" si="0"/>
        <v>貸借対照表</v>
      </c>
      <c r="B146" s="42" t="s">
        <v>71</v>
      </c>
      <c r="C146" s="42" t="s">
        <v>15</v>
      </c>
      <c r="D146" s="42" t="str">
        <f t="shared" si="1"/>
        <v>BS_有価証券</v>
      </c>
      <c r="E146" s="42">
        <v>2</v>
      </c>
      <c r="F146" s="42" t="str">
        <f t="shared" si="2"/>
        <v>資金収支計算書</v>
      </c>
      <c r="G146" s="42" t="s">
        <v>66</v>
      </c>
      <c r="H146" s="42" t="s">
        <v>55</v>
      </c>
      <c r="I146" s="42" t="str">
        <f t="shared" si="3"/>
        <v>CF_投資及び出資金支出</v>
      </c>
      <c r="J146" s="42">
        <v>0</v>
      </c>
      <c r="K146" s="42" t="str">
        <f t="shared" si="4"/>
        <v>BS_有価証券_CF_投資及び出資金支出</v>
      </c>
      <c r="L146" s="42">
        <v>2</v>
      </c>
      <c r="M146" s="42">
        <f t="shared" si="5"/>
        <v>0</v>
      </c>
      <c r="N146" s="19"/>
      <c r="O146" s="19"/>
    </row>
    <row r="147" spans="1:15" x14ac:dyDescent="0.15">
      <c r="A147" s="42" t="str">
        <f t="shared" si="0"/>
        <v>貸借対照表</v>
      </c>
      <c r="B147" s="42" t="s">
        <v>71</v>
      </c>
      <c r="C147" s="42" t="s">
        <v>16</v>
      </c>
      <c r="D147" s="42" t="str">
        <f t="shared" si="1"/>
        <v>BS_出資金</v>
      </c>
      <c r="E147" s="42">
        <v>2</v>
      </c>
      <c r="F147" s="42" t="str">
        <f t="shared" si="2"/>
        <v>資金収支計算書</v>
      </c>
      <c r="G147" s="42" t="s">
        <v>66</v>
      </c>
      <c r="H147" s="42" t="s">
        <v>55</v>
      </c>
      <c r="I147" s="42" t="str">
        <f t="shared" si="3"/>
        <v>CF_投資及び出資金支出</v>
      </c>
      <c r="J147" s="42">
        <v>0</v>
      </c>
      <c r="K147" s="42" t="str">
        <f t="shared" si="4"/>
        <v>BS_出資金_CF_投資及び出資金支出</v>
      </c>
      <c r="L147" s="42">
        <v>2</v>
      </c>
      <c r="M147" s="42">
        <f t="shared" si="5"/>
        <v>0</v>
      </c>
      <c r="N147" s="19"/>
      <c r="O147" s="19"/>
    </row>
    <row r="148" spans="1:15" x14ac:dyDescent="0.15">
      <c r="A148" s="42" t="str">
        <f t="shared" si="0"/>
        <v>貸借対照表</v>
      </c>
      <c r="B148" s="42" t="s">
        <v>71</v>
      </c>
      <c r="C148" s="42" t="s">
        <v>110</v>
      </c>
      <c r="D148" s="42" t="str">
        <f t="shared" si="1"/>
        <v>BS_その他（投資及び出資金）</v>
      </c>
      <c r="E148" s="42">
        <v>2</v>
      </c>
      <c r="F148" s="42" t="str">
        <f t="shared" si="2"/>
        <v>資金収支計算書</v>
      </c>
      <c r="G148" s="42" t="s">
        <v>66</v>
      </c>
      <c r="H148" s="42" t="s">
        <v>55</v>
      </c>
      <c r="I148" s="42" t="str">
        <f t="shared" si="3"/>
        <v>CF_投資及び出資金支出</v>
      </c>
      <c r="J148" s="42">
        <v>0</v>
      </c>
      <c r="K148" s="42" t="str">
        <f t="shared" si="4"/>
        <v>BS_その他（投資及び出資金）_CF_投資及び出資金支出</v>
      </c>
      <c r="L148" s="42">
        <v>2</v>
      </c>
      <c r="M148" s="42">
        <f t="shared" si="5"/>
        <v>0</v>
      </c>
      <c r="N148" s="19"/>
      <c r="O148" s="19"/>
    </row>
    <row r="149" spans="1:15" x14ac:dyDescent="0.15">
      <c r="A149" s="42" t="str">
        <f t="shared" si="0"/>
        <v>貸借対照表</v>
      </c>
      <c r="B149" s="42" t="s">
        <v>71</v>
      </c>
      <c r="C149" s="42" t="s">
        <v>15</v>
      </c>
      <c r="D149" s="42" t="str">
        <f t="shared" si="1"/>
        <v>BS_有価証券</v>
      </c>
      <c r="E149" s="42">
        <v>2</v>
      </c>
      <c r="F149" s="42" t="str">
        <f t="shared" si="2"/>
        <v>行政コスト計算書</v>
      </c>
      <c r="G149" s="42" t="s">
        <v>68</v>
      </c>
      <c r="H149" s="42" t="s">
        <v>46</v>
      </c>
      <c r="I149" s="42" t="str">
        <f t="shared" si="3"/>
        <v>PL_資産売却益</v>
      </c>
      <c r="J149" s="42">
        <v>0</v>
      </c>
      <c r="K149" s="42" t="str">
        <f t="shared" si="4"/>
        <v>BS_有価証券_PL_資産売却益</v>
      </c>
      <c r="L149" s="42">
        <v>2</v>
      </c>
      <c r="M149" s="42">
        <f t="shared" si="5"/>
        <v>1</v>
      </c>
      <c r="N149" s="30" t="s">
        <v>311</v>
      </c>
      <c r="O149" s="24" t="str">
        <f t="shared" ref="O149:O151" si="6">D149&amp;"売却時に発生した利益　※取得価額&lt;売却価額の場合"</f>
        <v>BS_有価証券売却時に発生した利益　※取得価額&lt;売却価額の場合</v>
      </c>
    </row>
    <row r="150" spans="1:15" x14ac:dyDescent="0.15">
      <c r="A150" s="42" t="str">
        <f t="shared" si="0"/>
        <v>貸借対照表</v>
      </c>
      <c r="B150" s="42" t="s">
        <v>71</v>
      </c>
      <c r="C150" s="42" t="s">
        <v>16</v>
      </c>
      <c r="D150" s="42" t="str">
        <f t="shared" si="1"/>
        <v>BS_出資金</v>
      </c>
      <c r="E150" s="42">
        <v>2</v>
      </c>
      <c r="F150" s="42" t="str">
        <f t="shared" si="2"/>
        <v>行政コスト計算書</v>
      </c>
      <c r="G150" s="42" t="s">
        <v>68</v>
      </c>
      <c r="H150" s="42" t="s">
        <v>46</v>
      </c>
      <c r="I150" s="42" t="str">
        <f t="shared" si="3"/>
        <v>PL_資産売却益</v>
      </c>
      <c r="J150" s="42">
        <v>0</v>
      </c>
      <c r="K150" s="42" t="str">
        <f t="shared" si="4"/>
        <v>BS_出資金_PL_資産売却益</v>
      </c>
      <c r="L150" s="42">
        <v>2</v>
      </c>
      <c r="M150" s="42">
        <f t="shared" si="5"/>
        <v>1</v>
      </c>
      <c r="N150" s="30" t="s">
        <v>311</v>
      </c>
      <c r="O150" s="24" t="str">
        <f t="shared" si="6"/>
        <v>BS_出資金売却時に発生した利益　※取得価額&lt;売却価額の場合</v>
      </c>
    </row>
    <row r="151" spans="1:15" x14ac:dyDescent="0.15">
      <c r="A151" s="42" t="str">
        <f t="shared" si="0"/>
        <v>貸借対照表</v>
      </c>
      <c r="B151" s="42" t="s">
        <v>71</v>
      </c>
      <c r="C151" s="42" t="s">
        <v>110</v>
      </c>
      <c r="D151" s="42" t="str">
        <f t="shared" si="1"/>
        <v>BS_その他（投資及び出資金）</v>
      </c>
      <c r="E151" s="42">
        <v>2</v>
      </c>
      <c r="F151" s="42" t="str">
        <f t="shared" si="2"/>
        <v>行政コスト計算書</v>
      </c>
      <c r="G151" s="42" t="s">
        <v>68</v>
      </c>
      <c r="H151" s="42" t="s">
        <v>46</v>
      </c>
      <c r="I151" s="42" t="str">
        <f t="shared" si="3"/>
        <v>PL_資産売却益</v>
      </c>
      <c r="J151" s="42">
        <v>0</v>
      </c>
      <c r="K151" s="42" t="str">
        <f t="shared" si="4"/>
        <v>BS_その他（投資及び出資金）_PL_資産売却益</v>
      </c>
      <c r="L151" s="42">
        <v>2</v>
      </c>
      <c r="M151" s="42">
        <f t="shared" si="5"/>
        <v>1</v>
      </c>
      <c r="N151" s="30" t="s">
        <v>311</v>
      </c>
      <c r="O151" s="24" t="str">
        <f t="shared" si="6"/>
        <v>BS_その他（投資及び出資金）売却時に発生した利益　※取得価額&lt;売却価額の場合</v>
      </c>
    </row>
    <row r="152" spans="1:15" x14ac:dyDescent="0.15">
      <c r="A152" s="42" t="str">
        <f t="shared" si="0"/>
        <v>行政コスト計算書</v>
      </c>
      <c r="B152" s="42" t="s">
        <v>68</v>
      </c>
      <c r="C152" s="42" t="s">
        <v>43</v>
      </c>
      <c r="D152" s="42" t="str">
        <f t="shared" si="1"/>
        <v>PL_資産除売却損</v>
      </c>
      <c r="E152" s="42">
        <v>0</v>
      </c>
      <c r="F152" s="42" t="str">
        <f t="shared" si="2"/>
        <v>貸借対照表</v>
      </c>
      <c r="G152" s="42" t="s">
        <v>71</v>
      </c>
      <c r="H152" s="42" t="s">
        <v>15</v>
      </c>
      <c r="I152" s="42" t="str">
        <f t="shared" si="3"/>
        <v>BS_有価証券</v>
      </c>
      <c r="J152" s="42">
        <v>2</v>
      </c>
      <c r="K152" s="42" t="str">
        <f t="shared" si="4"/>
        <v>PL_資産除売却損_BS_有価証券</v>
      </c>
      <c r="L152" s="42">
        <v>4</v>
      </c>
      <c r="M152" s="42">
        <f t="shared" si="5"/>
        <v>1</v>
      </c>
      <c r="N152" s="30" t="s">
        <v>312</v>
      </c>
      <c r="O152" s="24" t="str">
        <f t="shared" ref="O152:O154" si="7">I152&amp;"売却時に発生した損失　※取得価額&gt;売却価額の場合"</f>
        <v>BS_有価証券売却時に発生した損失　※取得価額&gt;売却価額の場合</v>
      </c>
    </row>
    <row r="153" spans="1:15" x14ac:dyDescent="0.15">
      <c r="A153" s="42" t="str">
        <f t="shared" si="0"/>
        <v>行政コスト計算書</v>
      </c>
      <c r="B153" s="42" t="s">
        <v>68</v>
      </c>
      <c r="C153" s="42" t="s">
        <v>43</v>
      </c>
      <c r="D153" s="42" t="str">
        <f t="shared" si="1"/>
        <v>PL_資産除売却損</v>
      </c>
      <c r="E153" s="42">
        <v>0</v>
      </c>
      <c r="F153" s="42" t="str">
        <f t="shared" si="2"/>
        <v>貸借対照表</v>
      </c>
      <c r="G153" s="42" t="s">
        <v>71</v>
      </c>
      <c r="H153" s="42" t="s">
        <v>16</v>
      </c>
      <c r="I153" s="42" t="str">
        <f t="shared" si="3"/>
        <v>BS_出資金</v>
      </c>
      <c r="J153" s="42">
        <v>2</v>
      </c>
      <c r="K153" s="42" t="str">
        <f t="shared" si="4"/>
        <v>PL_資産除売却損_BS_出資金</v>
      </c>
      <c r="L153" s="42">
        <v>4</v>
      </c>
      <c r="M153" s="42">
        <f t="shared" si="5"/>
        <v>1</v>
      </c>
      <c r="N153" s="30" t="s">
        <v>312</v>
      </c>
      <c r="O153" s="24" t="str">
        <f t="shared" si="7"/>
        <v>BS_出資金売却時に発生した損失　※取得価額&gt;売却価額の場合</v>
      </c>
    </row>
    <row r="154" spans="1:15" x14ac:dyDescent="0.15">
      <c r="A154" s="42" t="str">
        <f t="shared" si="0"/>
        <v>行政コスト計算書</v>
      </c>
      <c r="B154" s="42" t="s">
        <v>68</v>
      </c>
      <c r="C154" s="42" t="s">
        <v>43</v>
      </c>
      <c r="D154" s="42" t="str">
        <f t="shared" si="1"/>
        <v>PL_資産除売却損</v>
      </c>
      <c r="E154" s="42">
        <v>0</v>
      </c>
      <c r="F154" s="42" t="str">
        <f t="shared" si="2"/>
        <v>貸借対照表</v>
      </c>
      <c r="G154" s="42" t="s">
        <v>71</v>
      </c>
      <c r="H154" s="42" t="s">
        <v>110</v>
      </c>
      <c r="I154" s="42" t="str">
        <f t="shared" si="3"/>
        <v>BS_その他（投資及び出資金）</v>
      </c>
      <c r="J154" s="42">
        <v>2</v>
      </c>
      <c r="K154" s="42" t="str">
        <f t="shared" si="4"/>
        <v>PL_資産除売却損_BS_その他（投資及び出資金）</v>
      </c>
      <c r="L154" s="42">
        <v>4</v>
      </c>
      <c r="M154" s="42">
        <f t="shared" si="5"/>
        <v>1</v>
      </c>
      <c r="N154" s="30" t="s">
        <v>312</v>
      </c>
      <c r="O154" s="24" t="str">
        <f t="shared" si="7"/>
        <v>BS_その他（投資及び出資金）売却時に発生した損失　※取得価額&gt;売却価額の場合</v>
      </c>
    </row>
    <row r="155" spans="1:15" x14ac:dyDescent="0.15">
      <c r="A155" s="42" t="str">
        <f t="shared" si="0"/>
        <v>貸借対照表</v>
      </c>
      <c r="B155" s="42" t="s">
        <v>71</v>
      </c>
      <c r="C155" s="42" t="s">
        <v>15</v>
      </c>
      <c r="D155" s="42" t="str">
        <f t="shared" si="1"/>
        <v>BS_有価証券</v>
      </c>
      <c r="E155" s="42">
        <v>2</v>
      </c>
      <c r="F155" s="42" t="str">
        <f t="shared" si="2"/>
        <v>純資産変動計算書</v>
      </c>
      <c r="G155" s="42" t="s">
        <v>67</v>
      </c>
      <c r="H155" s="42" t="s">
        <v>65</v>
      </c>
      <c r="I155" s="42" t="str">
        <f t="shared" si="3"/>
        <v>NW_無償所管換等</v>
      </c>
      <c r="J155" s="42">
        <v>0</v>
      </c>
      <c r="K155" s="42" t="str">
        <f t="shared" si="4"/>
        <v>BS_有価証券_NW_無償所管換等</v>
      </c>
      <c r="L155" s="42">
        <v>0</v>
      </c>
      <c r="M155" s="42">
        <f t="shared" si="5"/>
        <v>1</v>
      </c>
      <c r="N155" s="30" t="s">
        <v>336</v>
      </c>
      <c r="O155" s="24" t="str">
        <f t="shared" ref="O155:O157" si="8">"無償譲渡・調査判明等による"&amp;D155&amp;"の増加"</f>
        <v>無償譲渡・調査判明等によるBS_有価証券の増加</v>
      </c>
    </row>
    <row r="156" spans="1:15" x14ac:dyDescent="0.15">
      <c r="A156" s="42" t="str">
        <f t="shared" si="0"/>
        <v>貸借対照表</v>
      </c>
      <c r="B156" s="42" t="s">
        <v>71</v>
      </c>
      <c r="C156" s="42" t="s">
        <v>16</v>
      </c>
      <c r="D156" s="42" t="str">
        <f t="shared" si="1"/>
        <v>BS_出資金</v>
      </c>
      <c r="E156" s="42">
        <v>2</v>
      </c>
      <c r="F156" s="42" t="str">
        <f t="shared" si="2"/>
        <v>純資産変動計算書</v>
      </c>
      <c r="G156" s="42" t="s">
        <v>67</v>
      </c>
      <c r="H156" s="42" t="s">
        <v>65</v>
      </c>
      <c r="I156" s="42" t="str">
        <f t="shared" si="3"/>
        <v>NW_無償所管換等</v>
      </c>
      <c r="J156" s="42">
        <v>0</v>
      </c>
      <c r="K156" s="42" t="str">
        <f t="shared" si="4"/>
        <v>BS_出資金_NW_無償所管換等</v>
      </c>
      <c r="L156" s="42">
        <v>0</v>
      </c>
      <c r="M156" s="42">
        <f t="shared" si="5"/>
        <v>1</v>
      </c>
      <c r="N156" s="30" t="s">
        <v>336</v>
      </c>
      <c r="O156" s="24" t="str">
        <f t="shared" si="8"/>
        <v>無償譲渡・調査判明等によるBS_出資金の増加</v>
      </c>
    </row>
    <row r="157" spans="1:15" x14ac:dyDescent="0.15">
      <c r="A157" s="42" t="str">
        <f t="shared" si="0"/>
        <v>貸借対照表</v>
      </c>
      <c r="B157" s="42" t="s">
        <v>71</v>
      </c>
      <c r="C157" s="42" t="s">
        <v>110</v>
      </c>
      <c r="D157" s="42" t="str">
        <f t="shared" si="1"/>
        <v>BS_その他（投資及び出資金）</v>
      </c>
      <c r="E157" s="42">
        <v>2</v>
      </c>
      <c r="F157" s="42" t="str">
        <f t="shared" si="2"/>
        <v>純資産変動計算書</v>
      </c>
      <c r="G157" s="42" t="s">
        <v>67</v>
      </c>
      <c r="H157" s="42" t="s">
        <v>65</v>
      </c>
      <c r="I157" s="42" t="str">
        <f t="shared" si="3"/>
        <v>NW_無償所管換等</v>
      </c>
      <c r="J157" s="42">
        <v>0</v>
      </c>
      <c r="K157" s="42" t="str">
        <f t="shared" si="4"/>
        <v>BS_その他（投資及び出資金）_NW_無償所管換等</v>
      </c>
      <c r="L157" s="42">
        <v>0</v>
      </c>
      <c r="M157" s="42">
        <f t="shared" si="5"/>
        <v>1</v>
      </c>
      <c r="N157" s="30" t="s">
        <v>336</v>
      </c>
      <c r="O157" s="24" t="str">
        <f t="shared" si="8"/>
        <v>無償譲渡・調査判明等によるBS_その他（投資及び出資金）の増加</v>
      </c>
    </row>
    <row r="158" spans="1:15" x14ac:dyDescent="0.15">
      <c r="A158" s="42" t="str">
        <f t="shared" si="0"/>
        <v>純資産変動計算書</v>
      </c>
      <c r="B158" s="42" t="s">
        <v>67</v>
      </c>
      <c r="C158" s="42" t="s">
        <v>65</v>
      </c>
      <c r="D158" s="42" t="str">
        <f t="shared" si="1"/>
        <v>NW_無償所管換等</v>
      </c>
      <c r="E158" s="42">
        <v>0</v>
      </c>
      <c r="F158" s="42" t="str">
        <f t="shared" si="2"/>
        <v>貸借対照表</v>
      </c>
      <c r="G158" s="42" t="s">
        <v>71</v>
      </c>
      <c r="H158" s="42" t="s">
        <v>15</v>
      </c>
      <c r="I158" s="42" t="str">
        <f t="shared" si="3"/>
        <v>BS_有価証券</v>
      </c>
      <c r="J158" s="42">
        <v>2</v>
      </c>
      <c r="K158" s="42" t="str">
        <f t="shared" si="4"/>
        <v>NW_無償所管換等_BS_有価証券</v>
      </c>
      <c r="L158" s="42">
        <v>0</v>
      </c>
      <c r="M158" s="42">
        <f t="shared" si="5"/>
        <v>1</v>
      </c>
      <c r="N158" s="30" t="s">
        <v>336</v>
      </c>
      <c r="O158" s="24" t="str">
        <f t="shared" ref="O158:O160" si="9">"無償譲渡・調査判明等による"&amp;D158&amp;"の減少"</f>
        <v>無償譲渡・調査判明等によるNW_無償所管換等の減少</v>
      </c>
    </row>
    <row r="159" spans="1:15" x14ac:dyDescent="0.15">
      <c r="A159" s="42" t="str">
        <f t="shared" si="0"/>
        <v>純資産変動計算書</v>
      </c>
      <c r="B159" s="42" t="s">
        <v>67</v>
      </c>
      <c r="C159" s="42" t="s">
        <v>65</v>
      </c>
      <c r="D159" s="42" t="str">
        <f t="shared" si="1"/>
        <v>NW_無償所管換等</v>
      </c>
      <c r="E159" s="42">
        <v>0</v>
      </c>
      <c r="F159" s="42" t="str">
        <f t="shared" si="2"/>
        <v>貸借対照表</v>
      </c>
      <c r="G159" s="42" t="s">
        <v>71</v>
      </c>
      <c r="H159" s="42" t="s">
        <v>16</v>
      </c>
      <c r="I159" s="42" t="str">
        <f t="shared" si="3"/>
        <v>BS_出資金</v>
      </c>
      <c r="J159" s="42">
        <v>2</v>
      </c>
      <c r="K159" s="42" t="str">
        <f t="shared" si="4"/>
        <v>NW_無償所管換等_BS_出資金</v>
      </c>
      <c r="L159" s="42">
        <v>0</v>
      </c>
      <c r="M159" s="42">
        <f t="shared" si="5"/>
        <v>1</v>
      </c>
      <c r="N159" s="30" t="s">
        <v>336</v>
      </c>
      <c r="O159" s="24" t="str">
        <f t="shared" si="9"/>
        <v>無償譲渡・調査判明等によるNW_無償所管換等の減少</v>
      </c>
    </row>
    <row r="160" spans="1:15" x14ac:dyDescent="0.15">
      <c r="A160" s="42" t="str">
        <f t="shared" si="0"/>
        <v>純資産変動計算書</v>
      </c>
      <c r="B160" s="42" t="s">
        <v>67</v>
      </c>
      <c r="C160" s="42" t="s">
        <v>65</v>
      </c>
      <c r="D160" s="42" t="str">
        <f t="shared" si="1"/>
        <v>NW_無償所管換等</v>
      </c>
      <c r="E160" s="42">
        <v>0</v>
      </c>
      <c r="F160" s="42" t="str">
        <f t="shared" si="2"/>
        <v>貸借対照表</v>
      </c>
      <c r="G160" s="42" t="s">
        <v>71</v>
      </c>
      <c r="H160" s="42" t="s">
        <v>110</v>
      </c>
      <c r="I160" s="42" t="str">
        <f t="shared" si="3"/>
        <v>BS_その他（投資及び出資金）</v>
      </c>
      <c r="J160" s="42">
        <v>2</v>
      </c>
      <c r="K160" s="42" t="str">
        <f t="shared" si="4"/>
        <v>NW_無償所管換等_BS_その他（投資及び出資金）</v>
      </c>
      <c r="L160" s="42">
        <v>0</v>
      </c>
      <c r="M160" s="42">
        <f t="shared" si="5"/>
        <v>1</v>
      </c>
      <c r="N160" s="30" t="s">
        <v>336</v>
      </c>
      <c r="O160" s="24" t="str">
        <f t="shared" si="9"/>
        <v>無償譲渡・調査判明等によるNW_無償所管換等の減少</v>
      </c>
    </row>
    <row r="161" spans="1:15" x14ac:dyDescent="0.15">
      <c r="A161" s="42" t="str">
        <f t="shared" si="0"/>
        <v>行政コスト計算書</v>
      </c>
      <c r="B161" s="42" t="s">
        <v>68</v>
      </c>
      <c r="C161" s="42" t="s">
        <v>77</v>
      </c>
      <c r="D161" s="42" t="str">
        <f t="shared" si="1"/>
        <v>PL_その他（臨時損失）</v>
      </c>
      <c r="E161" s="42">
        <v>0</v>
      </c>
      <c r="F161" s="42" t="str">
        <f t="shared" si="2"/>
        <v>貸借対照表</v>
      </c>
      <c r="G161" s="42" t="s">
        <v>71</v>
      </c>
      <c r="H161" s="42" t="s">
        <v>15</v>
      </c>
      <c r="I161" s="42" t="str">
        <f t="shared" si="3"/>
        <v>BS_有価証券</v>
      </c>
      <c r="J161" s="42">
        <v>2</v>
      </c>
      <c r="K161" s="42" t="str">
        <f t="shared" si="4"/>
        <v>PL_その他（臨時損失）_BS_有価証券</v>
      </c>
      <c r="L161" s="42">
        <v>4</v>
      </c>
      <c r="M161" s="42">
        <f t="shared" si="5"/>
        <v>1</v>
      </c>
      <c r="N161" s="30" t="s">
        <v>349</v>
      </c>
      <c r="O161" s="24" t="s">
        <v>355</v>
      </c>
    </row>
    <row r="162" spans="1:15" x14ac:dyDescent="0.15">
      <c r="A162" s="42" t="str">
        <f t="shared" si="0"/>
        <v>行政コスト計算書</v>
      </c>
      <c r="B162" s="42" t="s">
        <v>68</v>
      </c>
      <c r="C162" s="42" t="s">
        <v>77</v>
      </c>
      <c r="D162" s="42" t="str">
        <f t="shared" si="1"/>
        <v>PL_その他（臨時損失）</v>
      </c>
      <c r="E162" s="42">
        <v>0</v>
      </c>
      <c r="F162" s="42" t="str">
        <f t="shared" si="2"/>
        <v>貸借対照表</v>
      </c>
      <c r="G162" s="42" t="s">
        <v>71</v>
      </c>
      <c r="H162" s="42" t="s">
        <v>16</v>
      </c>
      <c r="I162" s="42" t="str">
        <f t="shared" si="3"/>
        <v>BS_出資金</v>
      </c>
      <c r="J162" s="42">
        <v>2</v>
      </c>
      <c r="K162" s="42" t="str">
        <f t="shared" si="4"/>
        <v>PL_その他（臨時損失）_BS_出資金</v>
      </c>
      <c r="L162" s="42">
        <v>4</v>
      </c>
      <c r="M162" s="42">
        <f t="shared" si="5"/>
        <v>1</v>
      </c>
      <c r="N162" s="30" t="s">
        <v>349</v>
      </c>
      <c r="O162" s="24" t="s">
        <v>355</v>
      </c>
    </row>
    <row r="163" spans="1:15" x14ac:dyDescent="0.15">
      <c r="A163" s="42" t="str">
        <f t="shared" si="0"/>
        <v>貸借対照表</v>
      </c>
      <c r="B163" s="42" t="s">
        <v>71</v>
      </c>
      <c r="C163" s="42" t="s">
        <v>15</v>
      </c>
      <c r="D163" s="42" t="str">
        <f t="shared" si="1"/>
        <v>BS_有価証券</v>
      </c>
      <c r="E163" s="42">
        <v>2</v>
      </c>
      <c r="F163" s="42" t="str">
        <f t="shared" si="2"/>
        <v>純資産変動計算書</v>
      </c>
      <c r="G163" s="42" t="s">
        <v>67</v>
      </c>
      <c r="H163" s="42" t="s">
        <v>64</v>
      </c>
      <c r="I163" s="42" t="str">
        <f t="shared" si="3"/>
        <v>NW_資産評価差額</v>
      </c>
      <c r="J163" s="42">
        <v>0</v>
      </c>
      <c r="K163" s="42" t="str">
        <f t="shared" si="4"/>
        <v>BS_有価証券_NW_資産評価差額</v>
      </c>
      <c r="L163" s="42">
        <v>0</v>
      </c>
      <c r="M163" s="42">
        <f t="shared" si="5"/>
        <v>1</v>
      </c>
      <c r="N163" s="30" t="s">
        <v>332</v>
      </c>
      <c r="O163" s="24" t="str">
        <f>D163&amp;"の評価増"</f>
        <v>BS_有価証券の評価増</v>
      </c>
    </row>
    <row r="164" spans="1:15" x14ac:dyDescent="0.15">
      <c r="A164" s="42" t="str">
        <f t="shared" si="0"/>
        <v>純資産変動計算書</v>
      </c>
      <c r="B164" s="42" t="s">
        <v>67</v>
      </c>
      <c r="C164" s="42" t="s">
        <v>64</v>
      </c>
      <c r="D164" s="42" t="str">
        <f t="shared" si="1"/>
        <v>NW_資産評価差額</v>
      </c>
      <c r="E164" s="42">
        <v>0</v>
      </c>
      <c r="F164" s="42" t="str">
        <f t="shared" si="2"/>
        <v>貸借対照表</v>
      </c>
      <c r="G164" s="42" t="s">
        <v>71</v>
      </c>
      <c r="H164" s="42" t="s">
        <v>15</v>
      </c>
      <c r="I164" s="42" t="str">
        <f t="shared" si="3"/>
        <v>BS_有価証券</v>
      </c>
      <c r="J164" s="42">
        <v>2</v>
      </c>
      <c r="K164" s="42" t="str">
        <f t="shared" si="4"/>
        <v>NW_資産評価差額_BS_有価証券</v>
      </c>
      <c r="L164" s="42">
        <v>0</v>
      </c>
      <c r="M164" s="42">
        <f t="shared" si="5"/>
        <v>1</v>
      </c>
      <c r="N164" s="30" t="s">
        <v>333</v>
      </c>
      <c r="O164" s="24" t="str">
        <f>I164&amp;"の評価減"</f>
        <v>BS_有価証券の評価減</v>
      </c>
    </row>
    <row r="165" spans="1:15" x14ac:dyDescent="0.15">
      <c r="A165" s="42" t="str">
        <f t="shared" si="0"/>
        <v>行政コスト計算書</v>
      </c>
      <c r="B165" s="42" t="s">
        <v>68</v>
      </c>
      <c r="C165" s="42" t="s">
        <v>44</v>
      </c>
      <c r="D165" s="42" t="str">
        <f t="shared" si="1"/>
        <v>PL_投資損失引当金繰入額</v>
      </c>
      <c r="E165" s="42">
        <v>0</v>
      </c>
      <c r="F165" s="42" t="str">
        <f t="shared" si="2"/>
        <v>貸借対照表</v>
      </c>
      <c r="G165" s="42" t="s">
        <v>71</v>
      </c>
      <c r="H165" s="42" t="s">
        <v>17</v>
      </c>
      <c r="I165" s="42" t="str">
        <f t="shared" si="3"/>
        <v>BS_投資損失引当金</v>
      </c>
      <c r="J165" s="42">
        <v>2</v>
      </c>
      <c r="K165" s="42" t="str">
        <f t="shared" si="4"/>
        <v>PL_投資損失引当金繰入額_BS_投資損失引当金</v>
      </c>
      <c r="L165" s="42">
        <v>4</v>
      </c>
      <c r="M165" s="42">
        <f t="shared" si="5"/>
        <v>1</v>
      </c>
      <c r="N165" s="30" t="s">
        <v>350</v>
      </c>
      <c r="O165" s="24" t="s">
        <v>347</v>
      </c>
    </row>
    <row r="166" spans="1:15" x14ac:dyDescent="0.15">
      <c r="A166" s="42" t="str">
        <f t="shared" si="0"/>
        <v>貸借対照表</v>
      </c>
      <c r="B166" s="42" t="s">
        <v>71</v>
      </c>
      <c r="C166" s="42" t="s">
        <v>17</v>
      </c>
      <c r="D166" s="42" t="str">
        <f t="shared" si="1"/>
        <v>BS_投資損失引当金</v>
      </c>
      <c r="E166" s="42">
        <v>2</v>
      </c>
      <c r="F166" s="42" t="str">
        <f t="shared" si="2"/>
        <v>行政コスト計算書</v>
      </c>
      <c r="G166" s="42" t="s">
        <v>68</v>
      </c>
      <c r="H166" s="42" t="s">
        <v>70</v>
      </c>
      <c r="I166" s="42" t="str">
        <f t="shared" si="3"/>
        <v>PL_その他（経常収益）</v>
      </c>
      <c r="J166" s="42">
        <v>0</v>
      </c>
      <c r="K166" s="42" t="str">
        <f t="shared" si="4"/>
        <v>BS_投資損失引当金_PL_その他（経常収益）</v>
      </c>
      <c r="L166" s="42">
        <v>2</v>
      </c>
      <c r="M166" s="42">
        <f t="shared" si="5"/>
        <v>1</v>
      </c>
      <c r="N166" s="30" t="s">
        <v>351</v>
      </c>
      <c r="O166" s="24" t="s">
        <v>348</v>
      </c>
    </row>
    <row r="167" spans="1:15" ht="21" x14ac:dyDescent="0.15">
      <c r="A167" s="42" t="str">
        <f t="shared" si="0"/>
        <v>貸借対照表</v>
      </c>
      <c r="B167" s="42" t="s">
        <v>71</v>
      </c>
      <c r="C167" s="42" t="s">
        <v>17</v>
      </c>
      <c r="D167" s="42" t="str">
        <f t="shared" si="1"/>
        <v>BS_投資損失引当金</v>
      </c>
      <c r="E167" s="42">
        <v>2</v>
      </c>
      <c r="F167" s="42" t="str">
        <f t="shared" si="2"/>
        <v>貸借対照表</v>
      </c>
      <c r="G167" s="42" t="s">
        <v>71</v>
      </c>
      <c r="H167" s="42" t="s">
        <v>110</v>
      </c>
      <c r="I167" s="42" t="str">
        <f t="shared" si="3"/>
        <v>BS_その他（投資及び出資金）</v>
      </c>
      <c r="J167" s="42">
        <v>2</v>
      </c>
      <c r="K167" s="42" t="str">
        <f t="shared" si="4"/>
        <v>BS_投資損失引当金_BS_その他（投資及び出資金）</v>
      </c>
      <c r="L167" s="42">
        <v>0</v>
      </c>
      <c r="M167" s="42">
        <f t="shared" si="5"/>
        <v>1</v>
      </c>
      <c r="N167" s="30" t="s">
        <v>352</v>
      </c>
      <c r="O167" s="24" t="s">
        <v>353</v>
      </c>
    </row>
    <row r="168" spans="1:15" ht="21" x14ac:dyDescent="0.15">
      <c r="A168" s="42" t="str">
        <f t="shared" si="0"/>
        <v>行政コスト計算書</v>
      </c>
      <c r="B168" s="42" t="s">
        <v>68</v>
      </c>
      <c r="C168" s="42" t="s">
        <v>77</v>
      </c>
      <c r="D168" s="42" t="str">
        <f t="shared" si="1"/>
        <v>PL_その他（臨時損失）</v>
      </c>
      <c r="E168" s="42">
        <v>0</v>
      </c>
      <c r="F168" s="42" t="str">
        <f t="shared" si="2"/>
        <v>貸借対照表</v>
      </c>
      <c r="G168" s="42" t="s">
        <v>71</v>
      </c>
      <c r="H168" s="42" t="s">
        <v>110</v>
      </c>
      <c r="I168" s="42" t="str">
        <f t="shared" si="3"/>
        <v>BS_その他（投資及び出資金）</v>
      </c>
      <c r="J168" s="42">
        <v>2</v>
      </c>
      <c r="K168" s="42" t="str">
        <f t="shared" si="4"/>
        <v>PL_その他（臨時損失）_BS_その他（投資及び出資金）</v>
      </c>
      <c r="L168" s="42">
        <v>4</v>
      </c>
      <c r="M168" s="42">
        <f t="shared" si="5"/>
        <v>1</v>
      </c>
      <c r="N168" s="30" t="s">
        <v>352</v>
      </c>
      <c r="O168" s="24" t="s">
        <v>354</v>
      </c>
    </row>
    <row r="169" spans="1:15" x14ac:dyDescent="0.15">
      <c r="A169" s="42" t="str">
        <f t="shared" si="0"/>
        <v>純資産変動計算書</v>
      </c>
      <c r="B169" s="42" t="s">
        <v>67</v>
      </c>
      <c r="C169" s="42" t="s">
        <v>62</v>
      </c>
      <c r="D169" s="42" t="str">
        <f t="shared" si="1"/>
        <v>NW_税収等</v>
      </c>
      <c r="E169" s="42">
        <v>0</v>
      </c>
      <c r="F169" s="42" t="str">
        <f t="shared" si="2"/>
        <v>貸借対照表</v>
      </c>
      <c r="G169" s="42" t="s">
        <v>71</v>
      </c>
      <c r="H169" s="42" t="s">
        <v>18</v>
      </c>
      <c r="I169" s="42" t="str">
        <f t="shared" si="3"/>
        <v>BS_長期延滞債権</v>
      </c>
      <c r="J169" s="42">
        <v>2</v>
      </c>
      <c r="K169" s="42" t="str">
        <f t="shared" si="4"/>
        <v>NW_税収等_BS_長期延滞債権</v>
      </c>
      <c r="L169" s="42">
        <v>4</v>
      </c>
      <c r="M169" s="42">
        <f t="shared" si="5"/>
        <v>1</v>
      </c>
      <c r="N169" s="30" t="s">
        <v>334</v>
      </c>
      <c r="O169" s="24" t="str">
        <f t="shared" ref="O169:O171" si="10">D169&amp;"のうち、滞納繰越分収入済額（長期延滞債権の減少）"</f>
        <v>NW_税収等のうち、滞納繰越分収入済額（長期延滞債権の減少）</v>
      </c>
    </row>
    <row r="170" spans="1:15" x14ac:dyDescent="0.15">
      <c r="A170" s="42" t="str">
        <f t="shared" si="0"/>
        <v>行政コスト計算書</v>
      </c>
      <c r="B170" s="42" t="s">
        <v>68</v>
      </c>
      <c r="C170" s="42" t="s">
        <v>41</v>
      </c>
      <c r="D170" s="42" t="str">
        <f t="shared" si="1"/>
        <v>PL_使用料及び手数料</v>
      </c>
      <c r="E170" s="42">
        <v>0</v>
      </c>
      <c r="F170" s="42" t="str">
        <f t="shared" si="2"/>
        <v>貸借対照表</v>
      </c>
      <c r="G170" s="42" t="s">
        <v>71</v>
      </c>
      <c r="H170" s="42" t="s">
        <v>18</v>
      </c>
      <c r="I170" s="42" t="str">
        <f t="shared" si="3"/>
        <v>BS_長期延滞債権</v>
      </c>
      <c r="J170" s="42">
        <v>2</v>
      </c>
      <c r="K170" s="42" t="str">
        <f t="shared" si="4"/>
        <v>PL_使用料及び手数料_BS_長期延滞債権</v>
      </c>
      <c r="L170" s="42">
        <v>4</v>
      </c>
      <c r="M170" s="42">
        <f t="shared" si="5"/>
        <v>1</v>
      </c>
      <c r="N170" s="30" t="s">
        <v>334</v>
      </c>
      <c r="O170" s="24" t="str">
        <f t="shared" si="10"/>
        <v>PL_使用料及び手数料のうち、滞納繰越分収入済額（長期延滞債権の減少）</v>
      </c>
    </row>
    <row r="171" spans="1:15" x14ac:dyDescent="0.15">
      <c r="A171" s="42" t="str">
        <f t="shared" si="0"/>
        <v>行政コスト計算書</v>
      </c>
      <c r="B171" s="42" t="s">
        <v>68</v>
      </c>
      <c r="C171" s="42" t="s">
        <v>70</v>
      </c>
      <c r="D171" s="42" t="str">
        <f t="shared" si="1"/>
        <v>PL_その他（経常収益）</v>
      </c>
      <c r="E171" s="42">
        <v>0</v>
      </c>
      <c r="F171" s="42" t="str">
        <f t="shared" si="2"/>
        <v>貸借対照表</v>
      </c>
      <c r="G171" s="42" t="s">
        <v>71</v>
      </c>
      <c r="H171" s="42" t="s">
        <v>18</v>
      </c>
      <c r="I171" s="42" t="str">
        <f t="shared" si="3"/>
        <v>BS_長期延滞債権</v>
      </c>
      <c r="J171" s="42">
        <v>2</v>
      </c>
      <c r="K171" s="42" t="str">
        <f t="shared" si="4"/>
        <v>PL_その他（経常収益）_BS_長期延滞債権</v>
      </c>
      <c r="L171" s="42">
        <v>4</v>
      </c>
      <c r="M171" s="42">
        <f t="shared" si="5"/>
        <v>1</v>
      </c>
      <c r="N171" s="30" t="s">
        <v>334</v>
      </c>
      <c r="O171" s="24" t="str">
        <f t="shared" si="10"/>
        <v>PL_その他（経常収益）のうち、滞納繰越分収入済額（長期延滞債権の減少）</v>
      </c>
    </row>
    <row r="172" spans="1:15" x14ac:dyDescent="0.15">
      <c r="A172" s="42" t="str">
        <f t="shared" si="0"/>
        <v>貸借対照表</v>
      </c>
      <c r="B172" s="42" t="s">
        <v>71</v>
      </c>
      <c r="C172" s="42" t="s">
        <v>22</v>
      </c>
      <c r="D172" s="42" t="str">
        <f t="shared" si="1"/>
        <v>BS_未収金</v>
      </c>
      <c r="E172" s="42">
        <v>0</v>
      </c>
      <c r="F172" s="42" t="str">
        <f t="shared" si="2"/>
        <v>純資産変動計算書</v>
      </c>
      <c r="G172" s="42" t="s">
        <v>67</v>
      </c>
      <c r="H172" s="42" t="s">
        <v>62</v>
      </c>
      <c r="I172" s="42" t="str">
        <f t="shared" si="3"/>
        <v>NW_税収等</v>
      </c>
      <c r="J172" s="42">
        <v>0</v>
      </c>
      <c r="K172" s="42" t="str">
        <f t="shared" si="4"/>
        <v>BS_未収金_NW_税収等</v>
      </c>
      <c r="L172" s="42">
        <v>0</v>
      </c>
      <c r="M172" s="42">
        <f t="shared" si="5"/>
        <v>1</v>
      </c>
      <c r="N172" s="30" t="s">
        <v>323</v>
      </c>
      <c r="O172" s="24" t="s">
        <v>287</v>
      </c>
    </row>
    <row r="173" spans="1:15" x14ac:dyDescent="0.15">
      <c r="A173" s="42" t="str">
        <f t="shared" si="0"/>
        <v>貸借対照表</v>
      </c>
      <c r="B173" s="42" t="s">
        <v>71</v>
      </c>
      <c r="C173" s="42" t="s">
        <v>22</v>
      </c>
      <c r="D173" s="42" t="str">
        <f t="shared" si="1"/>
        <v>BS_未収金</v>
      </c>
      <c r="E173" s="42">
        <v>0</v>
      </c>
      <c r="F173" s="42" t="str">
        <f t="shared" si="2"/>
        <v>行政コスト計算書</v>
      </c>
      <c r="G173" s="42" t="s">
        <v>68</v>
      </c>
      <c r="H173" s="42" t="s">
        <v>41</v>
      </c>
      <c r="I173" s="42" t="str">
        <f t="shared" si="3"/>
        <v>PL_使用料及び手数料</v>
      </c>
      <c r="J173" s="42">
        <v>0</v>
      </c>
      <c r="K173" s="42" t="str">
        <f t="shared" si="4"/>
        <v>BS_未収金_PL_使用料及び手数料</v>
      </c>
      <c r="L173" s="42">
        <v>0</v>
      </c>
      <c r="M173" s="42">
        <f t="shared" si="5"/>
        <v>1</v>
      </c>
      <c r="N173" s="30" t="s">
        <v>323</v>
      </c>
      <c r="O173" s="24" t="s">
        <v>287</v>
      </c>
    </row>
    <row r="174" spans="1:15" x14ac:dyDescent="0.15">
      <c r="A174" s="42" t="str">
        <f t="shared" si="0"/>
        <v>貸借対照表</v>
      </c>
      <c r="B174" s="42" t="s">
        <v>71</v>
      </c>
      <c r="C174" s="42" t="s">
        <v>22</v>
      </c>
      <c r="D174" s="42" t="str">
        <f t="shared" si="1"/>
        <v>BS_未収金</v>
      </c>
      <c r="E174" s="42">
        <v>0</v>
      </c>
      <c r="F174" s="42" t="str">
        <f t="shared" si="2"/>
        <v>行政コスト計算書</v>
      </c>
      <c r="G174" s="42" t="s">
        <v>68</v>
      </c>
      <c r="H174" s="42" t="s">
        <v>70</v>
      </c>
      <c r="I174" s="42" t="str">
        <f t="shared" si="3"/>
        <v>PL_その他（経常収益）</v>
      </c>
      <c r="J174" s="42">
        <v>0</v>
      </c>
      <c r="K174" s="42" t="str">
        <f t="shared" si="4"/>
        <v>BS_未収金_PL_その他（経常収益）</v>
      </c>
      <c r="L174" s="42">
        <v>0</v>
      </c>
      <c r="M174" s="42">
        <f t="shared" si="5"/>
        <v>1</v>
      </c>
      <c r="N174" s="30" t="s">
        <v>323</v>
      </c>
      <c r="O174" s="24" t="s">
        <v>287</v>
      </c>
    </row>
    <row r="175" spans="1:15" x14ac:dyDescent="0.15">
      <c r="A175" s="42" t="str">
        <f t="shared" si="0"/>
        <v>貸借対照表</v>
      </c>
      <c r="B175" s="42" t="s">
        <v>71</v>
      </c>
      <c r="C175" s="42" t="s">
        <v>22</v>
      </c>
      <c r="D175" s="42" t="str">
        <f t="shared" si="1"/>
        <v>BS_未収金</v>
      </c>
      <c r="E175" s="42">
        <v>0</v>
      </c>
      <c r="F175" s="42" t="str">
        <f t="shared" si="2"/>
        <v>貸借対照表</v>
      </c>
      <c r="G175" s="42" t="s">
        <v>71</v>
      </c>
      <c r="H175" s="42" t="s">
        <v>25</v>
      </c>
      <c r="I175" s="42" t="str">
        <f t="shared" si="3"/>
        <v>BS_棚卸資産</v>
      </c>
      <c r="J175" s="42">
        <v>0</v>
      </c>
      <c r="K175" s="42" t="str">
        <f t="shared" si="4"/>
        <v>BS_未収金_BS_棚卸資産</v>
      </c>
      <c r="L175" s="42">
        <v>0</v>
      </c>
      <c r="M175" s="42">
        <f t="shared" si="5"/>
        <v>1</v>
      </c>
      <c r="N175" s="30" t="s">
        <v>323</v>
      </c>
      <c r="O175" s="24" t="s">
        <v>287</v>
      </c>
    </row>
    <row r="176" spans="1:15" x14ac:dyDescent="0.15">
      <c r="A176" s="42" t="str">
        <f t="shared" si="0"/>
        <v>貸借対照表</v>
      </c>
      <c r="B176" s="42" t="s">
        <v>71</v>
      </c>
      <c r="C176" s="42" t="s">
        <v>22</v>
      </c>
      <c r="D176" s="42" t="str">
        <f t="shared" si="1"/>
        <v>BS_未収金</v>
      </c>
      <c r="E176" s="42">
        <v>0</v>
      </c>
      <c r="F176" s="42" t="str">
        <f t="shared" si="2"/>
        <v>行政コスト計算書</v>
      </c>
      <c r="G176" s="42" t="s">
        <v>68</v>
      </c>
      <c r="H176" s="42" t="s">
        <v>46</v>
      </c>
      <c r="I176" s="42" t="str">
        <f t="shared" si="3"/>
        <v>PL_資産売却益</v>
      </c>
      <c r="J176" s="42">
        <v>0</v>
      </c>
      <c r="K176" s="42" t="str">
        <f t="shared" si="4"/>
        <v>BS_未収金_PL_資産売却益</v>
      </c>
      <c r="L176" s="42">
        <v>0</v>
      </c>
      <c r="M176" s="42">
        <f t="shared" si="5"/>
        <v>1</v>
      </c>
      <c r="N176" s="30" t="s">
        <v>323</v>
      </c>
      <c r="O176" s="24" t="s">
        <v>287</v>
      </c>
    </row>
    <row r="177" spans="1:15" x14ac:dyDescent="0.15">
      <c r="A177" s="42" t="str">
        <f t="shared" si="0"/>
        <v>貸借対照表</v>
      </c>
      <c r="B177" s="42" t="s">
        <v>71</v>
      </c>
      <c r="C177" s="42" t="s">
        <v>22</v>
      </c>
      <c r="D177" s="42" t="str">
        <f t="shared" si="1"/>
        <v>BS_未収金</v>
      </c>
      <c r="E177" s="42">
        <v>0</v>
      </c>
      <c r="F177" s="42" t="str">
        <f t="shared" si="2"/>
        <v>貸借対照表</v>
      </c>
      <c r="G177" s="42" t="s">
        <v>71</v>
      </c>
      <c r="H177" s="42" t="s">
        <v>23</v>
      </c>
      <c r="I177" s="42" t="str">
        <f t="shared" si="3"/>
        <v>BS_短期貸付金</v>
      </c>
      <c r="J177" s="42">
        <v>2</v>
      </c>
      <c r="K177" s="42" t="str">
        <f t="shared" si="4"/>
        <v>BS_未収金_BS_短期貸付金</v>
      </c>
      <c r="L177" s="42">
        <v>0</v>
      </c>
      <c r="M177" s="42">
        <f t="shared" si="5"/>
        <v>1</v>
      </c>
      <c r="N177" s="30" t="s">
        <v>323</v>
      </c>
      <c r="O177" s="24" t="s">
        <v>287</v>
      </c>
    </row>
    <row r="178" spans="1:15" x14ac:dyDescent="0.15">
      <c r="A178" s="42" t="str">
        <f t="shared" si="0"/>
        <v>貸借対照表</v>
      </c>
      <c r="B178" s="42" t="s">
        <v>71</v>
      </c>
      <c r="C178" s="42" t="s">
        <v>80</v>
      </c>
      <c r="D178" s="42" t="str">
        <f t="shared" si="1"/>
        <v>BS_徴収不能引当金（流動資産）</v>
      </c>
      <c r="E178" s="42">
        <v>0</v>
      </c>
      <c r="F178" s="42" t="str">
        <f t="shared" si="2"/>
        <v>貸借対照表</v>
      </c>
      <c r="G178" s="42" t="s">
        <v>71</v>
      </c>
      <c r="H178" s="42" t="s">
        <v>22</v>
      </c>
      <c r="I178" s="42" t="str">
        <f t="shared" si="3"/>
        <v>BS_未収金</v>
      </c>
      <c r="J178" s="42">
        <v>0</v>
      </c>
      <c r="K178" s="42" t="str">
        <f t="shared" si="4"/>
        <v>BS_徴収不能引当金（流動資産）_BS_未収金</v>
      </c>
      <c r="L178" s="42">
        <v>0</v>
      </c>
      <c r="M178" s="42">
        <f t="shared" si="5"/>
        <v>1</v>
      </c>
      <c r="N178" s="30" t="s">
        <v>337</v>
      </c>
      <c r="O178" s="24" t="s">
        <v>305</v>
      </c>
    </row>
    <row r="179" spans="1:15" x14ac:dyDescent="0.15">
      <c r="A179" s="42" t="str">
        <f t="shared" si="0"/>
        <v>貸借対照表</v>
      </c>
      <c r="B179" s="42" t="s">
        <v>71</v>
      </c>
      <c r="C179" s="42" t="s">
        <v>82</v>
      </c>
      <c r="D179" s="42" t="str">
        <f t="shared" si="1"/>
        <v>BS_徴収不能引当金（固定資産）</v>
      </c>
      <c r="E179" s="42">
        <v>2</v>
      </c>
      <c r="F179" s="42" t="str">
        <f t="shared" si="2"/>
        <v>貸借対照表</v>
      </c>
      <c r="G179" s="42" t="s">
        <v>71</v>
      </c>
      <c r="H179" s="42" t="s">
        <v>18</v>
      </c>
      <c r="I179" s="42" t="str">
        <f t="shared" si="3"/>
        <v>BS_長期延滞債権</v>
      </c>
      <c r="J179" s="42">
        <v>2</v>
      </c>
      <c r="K179" s="42" t="str">
        <f t="shared" si="4"/>
        <v>BS_徴収不能引当金（固定資産）_BS_長期延滞債権</v>
      </c>
      <c r="L179" s="42">
        <v>0</v>
      </c>
      <c r="M179" s="42">
        <f t="shared" si="5"/>
        <v>1</v>
      </c>
      <c r="N179" s="30" t="s">
        <v>338</v>
      </c>
      <c r="O179" s="24" t="s">
        <v>305</v>
      </c>
    </row>
    <row r="180" spans="1:15" x14ac:dyDescent="0.15">
      <c r="A180" s="42" t="str">
        <f t="shared" si="0"/>
        <v>行政コスト計算書</v>
      </c>
      <c r="B180" s="42" t="s">
        <v>68</v>
      </c>
      <c r="C180" s="42" t="s">
        <v>72</v>
      </c>
      <c r="D180" s="42" t="str">
        <f t="shared" si="1"/>
        <v>PL_その他（その他の業務費用）</v>
      </c>
      <c r="E180" s="42">
        <v>0</v>
      </c>
      <c r="F180" s="42" t="str">
        <f t="shared" si="2"/>
        <v>貸借対照表</v>
      </c>
      <c r="G180" s="42" t="s">
        <v>71</v>
      </c>
      <c r="H180" s="42" t="s">
        <v>22</v>
      </c>
      <c r="I180" s="42" t="str">
        <f t="shared" si="3"/>
        <v>BS_未収金</v>
      </c>
      <c r="J180" s="42">
        <v>0</v>
      </c>
      <c r="K180" s="42" t="str">
        <f t="shared" si="4"/>
        <v>PL_その他（その他の業務費用）_BS_未収金</v>
      </c>
      <c r="L180" s="42">
        <v>0</v>
      </c>
      <c r="M180" s="42">
        <f t="shared" si="5"/>
        <v>1</v>
      </c>
      <c r="N180" s="30" t="s">
        <v>339</v>
      </c>
      <c r="O180" s="24" t="s">
        <v>341</v>
      </c>
    </row>
    <row r="181" spans="1:15" x14ac:dyDescent="0.15">
      <c r="A181" s="42" t="str">
        <f t="shared" si="0"/>
        <v>行政コスト計算書</v>
      </c>
      <c r="B181" s="42" t="s">
        <v>68</v>
      </c>
      <c r="C181" s="42" t="s">
        <v>77</v>
      </c>
      <c r="D181" s="42" t="str">
        <f t="shared" si="1"/>
        <v>PL_その他（臨時損失）</v>
      </c>
      <c r="E181" s="42">
        <v>0</v>
      </c>
      <c r="F181" s="42" t="str">
        <f t="shared" si="2"/>
        <v>貸借対照表</v>
      </c>
      <c r="G181" s="42" t="s">
        <v>71</v>
      </c>
      <c r="H181" s="42" t="s">
        <v>22</v>
      </c>
      <c r="I181" s="42" t="str">
        <f t="shared" si="3"/>
        <v>BS_未収金</v>
      </c>
      <c r="J181" s="42">
        <v>0</v>
      </c>
      <c r="K181" s="42" t="str">
        <f t="shared" si="4"/>
        <v>PL_その他（臨時損失）_BS_未収金</v>
      </c>
      <c r="L181" s="42">
        <v>0</v>
      </c>
      <c r="M181" s="42">
        <f t="shared" si="5"/>
        <v>1</v>
      </c>
      <c r="N181" s="30" t="s">
        <v>339</v>
      </c>
      <c r="O181" s="24" t="s">
        <v>340</v>
      </c>
    </row>
    <row r="182" spans="1:15" x14ac:dyDescent="0.15">
      <c r="A182" s="42" t="str">
        <f t="shared" si="0"/>
        <v>行政コスト計算書</v>
      </c>
      <c r="B182" s="42" t="s">
        <v>68</v>
      </c>
      <c r="C182" s="42" t="s">
        <v>72</v>
      </c>
      <c r="D182" s="42" t="str">
        <f t="shared" si="1"/>
        <v>PL_その他（その他の業務費用）</v>
      </c>
      <c r="E182" s="42">
        <v>0</v>
      </c>
      <c r="F182" s="42" t="str">
        <f t="shared" si="2"/>
        <v>貸借対照表</v>
      </c>
      <c r="G182" s="42" t="s">
        <v>71</v>
      </c>
      <c r="H182" s="42" t="s">
        <v>18</v>
      </c>
      <c r="I182" s="42" t="str">
        <f t="shared" si="3"/>
        <v>BS_長期延滞債権</v>
      </c>
      <c r="J182" s="42">
        <v>2</v>
      </c>
      <c r="K182" s="42" t="str">
        <f t="shared" si="4"/>
        <v>PL_その他（その他の業務費用）_BS_長期延滞債権</v>
      </c>
      <c r="L182" s="42">
        <v>4</v>
      </c>
      <c r="M182" s="42">
        <f t="shared" si="5"/>
        <v>1</v>
      </c>
      <c r="N182" s="30" t="s">
        <v>342</v>
      </c>
      <c r="O182" s="24" t="str">
        <f>D182&amp;"のうち、滞納繰越分収入済額（長期延滞債権の減少）"</f>
        <v>PL_その他（その他の業務費用）のうち、滞納繰越分収入済額（長期延滞債権の減少）</v>
      </c>
    </row>
    <row r="183" spans="1:15" x14ac:dyDescent="0.15">
      <c r="A183" s="42" t="str">
        <f t="shared" si="0"/>
        <v>行政コスト計算書</v>
      </c>
      <c r="B183" s="42" t="s">
        <v>68</v>
      </c>
      <c r="C183" s="42" t="s">
        <v>77</v>
      </c>
      <c r="D183" s="42" t="str">
        <f t="shared" si="1"/>
        <v>PL_その他（臨時損失）</v>
      </c>
      <c r="E183" s="42">
        <v>0</v>
      </c>
      <c r="F183" s="42" t="str">
        <f t="shared" si="2"/>
        <v>貸借対照表</v>
      </c>
      <c r="G183" s="42" t="s">
        <v>71</v>
      </c>
      <c r="H183" s="42" t="s">
        <v>18</v>
      </c>
      <c r="I183" s="42" t="str">
        <f t="shared" si="3"/>
        <v>BS_長期延滞債権</v>
      </c>
      <c r="J183" s="42">
        <v>2</v>
      </c>
      <c r="K183" s="42" t="str">
        <f t="shared" si="4"/>
        <v>PL_その他（臨時損失）_BS_長期延滞債権</v>
      </c>
      <c r="L183" s="42">
        <v>4</v>
      </c>
      <c r="M183" s="42">
        <f t="shared" si="5"/>
        <v>1</v>
      </c>
      <c r="N183" s="24" t="s">
        <v>303</v>
      </c>
      <c r="O183" s="24" t="s">
        <v>356</v>
      </c>
    </row>
    <row r="184" spans="1:15" x14ac:dyDescent="0.15">
      <c r="A184" s="42" t="str">
        <f t="shared" si="0"/>
        <v>行政コスト計算書</v>
      </c>
      <c r="B184" s="42" t="s">
        <v>68</v>
      </c>
      <c r="C184" s="42" t="s">
        <v>39</v>
      </c>
      <c r="D184" s="42" t="str">
        <f t="shared" si="1"/>
        <v>PL_徴収不能引当金繰入額</v>
      </c>
      <c r="E184" s="42">
        <v>0</v>
      </c>
      <c r="F184" s="42" t="str">
        <f t="shared" si="2"/>
        <v>貸借対照表</v>
      </c>
      <c r="G184" s="42" t="s">
        <v>71</v>
      </c>
      <c r="H184" s="42" t="s">
        <v>82</v>
      </c>
      <c r="I184" s="42" t="str">
        <f t="shared" si="3"/>
        <v>BS_徴収不能引当金（固定資産）</v>
      </c>
      <c r="J184" s="42">
        <v>2</v>
      </c>
      <c r="K184" s="42" t="str">
        <f t="shared" si="4"/>
        <v>PL_徴収不能引当金繰入額_BS_徴収不能引当金（固定資産）</v>
      </c>
      <c r="L184" s="42">
        <v>4</v>
      </c>
      <c r="M184" s="42">
        <f t="shared" si="5"/>
        <v>1</v>
      </c>
      <c r="N184" s="30" t="s">
        <v>343</v>
      </c>
      <c r="O184" s="24" t="s">
        <v>344</v>
      </c>
    </row>
    <row r="185" spans="1:15" x14ac:dyDescent="0.15">
      <c r="A185" s="42" t="str">
        <f t="shared" si="0"/>
        <v>行政コスト計算書</v>
      </c>
      <c r="B185" s="42" t="s">
        <v>68</v>
      </c>
      <c r="C185" s="42" t="s">
        <v>39</v>
      </c>
      <c r="D185" s="42" t="str">
        <f t="shared" si="1"/>
        <v>PL_徴収不能引当金繰入額</v>
      </c>
      <c r="E185" s="42">
        <v>0</v>
      </c>
      <c r="F185" s="42" t="str">
        <f t="shared" si="2"/>
        <v>貸借対照表</v>
      </c>
      <c r="G185" s="42" t="s">
        <v>71</v>
      </c>
      <c r="H185" s="42" t="s">
        <v>80</v>
      </c>
      <c r="I185" s="42" t="str">
        <f t="shared" si="3"/>
        <v>BS_徴収不能引当金（流動資産）</v>
      </c>
      <c r="J185" s="42">
        <v>0</v>
      </c>
      <c r="K185" s="42" t="str">
        <f t="shared" si="4"/>
        <v>PL_徴収不能引当金繰入額_BS_徴収不能引当金（流動資産）</v>
      </c>
      <c r="L185" s="42">
        <v>0</v>
      </c>
      <c r="M185" s="42">
        <f t="shared" si="5"/>
        <v>1</v>
      </c>
      <c r="N185" s="30" t="s">
        <v>343</v>
      </c>
      <c r="O185" s="24" t="s">
        <v>344</v>
      </c>
    </row>
    <row r="186" spans="1:15" x14ac:dyDescent="0.15">
      <c r="A186" s="42" t="str">
        <f t="shared" si="0"/>
        <v>貸借対照表</v>
      </c>
      <c r="B186" s="42" t="s">
        <v>71</v>
      </c>
      <c r="C186" s="42" t="s">
        <v>82</v>
      </c>
      <c r="D186" s="42" t="str">
        <f t="shared" si="1"/>
        <v>BS_徴収不能引当金（固定資産）</v>
      </c>
      <c r="E186" s="42">
        <v>2</v>
      </c>
      <c r="F186" s="42" t="str">
        <f t="shared" si="2"/>
        <v>行政コスト計算書</v>
      </c>
      <c r="G186" s="42" t="s">
        <v>68</v>
      </c>
      <c r="H186" s="42" t="s">
        <v>70</v>
      </c>
      <c r="I186" s="42" t="str">
        <f t="shared" si="3"/>
        <v>PL_その他（経常収益）</v>
      </c>
      <c r="J186" s="42">
        <v>0</v>
      </c>
      <c r="K186" s="42" t="str">
        <f t="shared" si="4"/>
        <v>BS_徴収不能引当金（固定資産）_PL_その他（経常収益）</v>
      </c>
      <c r="L186" s="42">
        <v>2</v>
      </c>
      <c r="M186" s="42">
        <f t="shared" si="5"/>
        <v>1</v>
      </c>
      <c r="N186" s="30" t="s">
        <v>345</v>
      </c>
      <c r="O186" s="24" t="s">
        <v>346</v>
      </c>
    </row>
    <row r="187" spans="1:15" x14ac:dyDescent="0.15">
      <c r="A187" s="42" t="str">
        <f t="shared" si="0"/>
        <v>貸借対照表</v>
      </c>
      <c r="B187" s="42" t="s">
        <v>71</v>
      </c>
      <c r="C187" s="42" t="s">
        <v>80</v>
      </c>
      <c r="D187" s="42" t="str">
        <f t="shared" si="1"/>
        <v>BS_徴収不能引当金（流動資産）</v>
      </c>
      <c r="E187" s="42">
        <v>0</v>
      </c>
      <c r="F187" s="42" t="str">
        <f t="shared" si="2"/>
        <v>行政コスト計算書</v>
      </c>
      <c r="G187" s="42" t="s">
        <v>68</v>
      </c>
      <c r="H187" s="42" t="s">
        <v>70</v>
      </c>
      <c r="I187" s="42" t="str">
        <f t="shared" si="3"/>
        <v>PL_その他（経常収益）</v>
      </c>
      <c r="J187" s="42">
        <v>0</v>
      </c>
      <c r="K187" s="42" t="str">
        <f t="shared" si="4"/>
        <v>BS_徴収不能引当金（流動資産）_PL_その他（経常収益）</v>
      </c>
      <c r="L187" s="42">
        <v>0</v>
      </c>
      <c r="M187" s="42">
        <f t="shared" si="5"/>
        <v>1</v>
      </c>
      <c r="N187" s="30" t="s">
        <v>345</v>
      </c>
      <c r="O187" s="24" t="s">
        <v>346</v>
      </c>
    </row>
    <row r="188" spans="1:15" x14ac:dyDescent="0.15">
      <c r="A188" s="42" t="str">
        <f t="shared" si="0"/>
        <v>貸借対照表</v>
      </c>
      <c r="B188" s="42" t="s">
        <v>71</v>
      </c>
      <c r="C188" s="42" t="s">
        <v>18</v>
      </c>
      <c r="D188" s="42" t="str">
        <f t="shared" si="1"/>
        <v>BS_長期延滞債権</v>
      </c>
      <c r="E188" s="42">
        <v>2</v>
      </c>
      <c r="F188" s="42" t="str">
        <f t="shared" si="2"/>
        <v>貸借対照表</v>
      </c>
      <c r="G188" s="42" t="s">
        <v>71</v>
      </c>
      <c r="H188" s="42" t="s">
        <v>22</v>
      </c>
      <c r="I188" s="42" t="str">
        <f t="shared" si="3"/>
        <v>BS_未収金</v>
      </c>
      <c r="J188" s="42">
        <v>0</v>
      </c>
      <c r="K188" s="42" t="str">
        <f t="shared" si="4"/>
        <v>BS_長期延滞債権_BS_未収金</v>
      </c>
      <c r="L188" s="42">
        <v>2</v>
      </c>
      <c r="M188" s="42">
        <f t="shared" si="5"/>
        <v>1</v>
      </c>
      <c r="N188" s="30" t="s">
        <v>334</v>
      </c>
      <c r="O188" s="24" t="s">
        <v>309</v>
      </c>
    </row>
    <row r="189" spans="1:15" x14ac:dyDescent="0.15">
      <c r="A189" s="42" t="str">
        <f t="shared" si="0"/>
        <v>貸借対照表</v>
      </c>
      <c r="B189" s="42" t="s">
        <v>71</v>
      </c>
      <c r="C189" s="42" t="s">
        <v>18</v>
      </c>
      <c r="D189" s="42" t="str">
        <f t="shared" si="1"/>
        <v>BS_長期延滞債権</v>
      </c>
      <c r="E189" s="42">
        <v>2</v>
      </c>
      <c r="F189" s="42" t="str">
        <f t="shared" si="2"/>
        <v>行政コスト計算書</v>
      </c>
      <c r="G189" s="42" t="s">
        <v>68</v>
      </c>
      <c r="H189" s="42" t="s">
        <v>115</v>
      </c>
      <c r="I189" s="42" t="str">
        <f t="shared" si="3"/>
        <v>PL_その他（臨時利益）</v>
      </c>
      <c r="J189" s="42">
        <v>0</v>
      </c>
      <c r="K189" s="42" t="str">
        <f t="shared" si="4"/>
        <v>BS_長期延滞債権_PL_その他（臨時利益）</v>
      </c>
      <c r="L189" s="42">
        <v>2</v>
      </c>
      <c r="M189" s="42">
        <f t="shared" si="5"/>
        <v>1</v>
      </c>
      <c r="N189" s="24" t="s">
        <v>303</v>
      </c>
      <c r="O189" s="24" t="s">
        <v>356</v>
      </c>
    </row>
    <row r="190" spans="1:15" x14ac:dyDescent="0.15">
      <c r="A190" s="42" t="str">
        <f t="shared" si="0"/>
        <v>資金収支計算書</v>
      </c>
      <c r="B190" s="42" t="s">
        <v>66</v>
      </c>
      <c r="C190" s="42" t="s">
        <v>52</v>
      </c>
      <c r="D190" s="42" t="str">
        <f t="shared" si="1"/>
        <v>CF_臨時収入</v>
      </c>
      <c r="E190" s="42">
        <v>0</v>
      </c>
      <c r="F190" s="42" t="str">
        <f t="shared" si="2"/>
        <v>純資産変動計算書</v>
      </c>
      <c r="G190" s="42" t="s">
        <v>67</v>
      </c>
      <c r="H190" s="42" t="s">
        <v>63</v>
      </c>
      <c r="I190" s="42" t="str">
        <f t="shared" si="3"/>
        <v>NW_国県等補助金</v>
      </c>
      <c r="J190" s="42">
        <v>0</v>
      </c>
      <c r="K190" s="42" t="str">
        <f t="shared" si="4"/>
        <v>CF_臨時収入_NW_国県等補助金</v>
      </c>
      <c r="L190" s="42">
        <v>0</v>
      </c>
      <c r="M190" s="42">
        <f t="shared" si="5"/>
        <v>0</v>
      </c>
      <c r="N190" s="19"/>
      <c r="O190" s="19"/>
    </row>
    <row r="191" spans="1:15" x14ac:dyDescent="0.15">
      <c r="A191" s="42" t="str">
        <f t="shared" si="0"/>
        <v>貸借対照表</v>
      </c>
      <c r="B191" s="42" t="s">
        <v>71</v>
      </c>
      <c r="C191" s="42" t="s">
        <v>87</v>
      </c>
      <c r="D191" s="42" t="str">
        <f t="shared" si="1"/>
        <v>BS_土地（事業用資産）</v>
      </c>
      <c r="E191" s="42">
        <v>1</v>
      </c>
      <c r="F191" s="42" t="str">
        <f t="shared" si="2"/>
        <v>資金収支計算書</v>
      </c>
      <c r="G191" s="42" t="s">
        <v>66</v>
      </c>
      <c r="H191" s="42" t="s">
        <v>53</v>
      </c>
      <c r="I191" s="42" t="str">
        <f t="shared" si="3"/>
        <v>CF_公共施設等整備費支出</v>
      </c>
      <c r="J191" s="42">
        <v>0</v>
      </c>
      <c r="K191" s="42" t="str">
        <f t="shared" si="4"/>
        <v>BS_土地（事業用資産）_CF_公共施設等整備費支出</v>
      </c>
      <c r="L191" s="42">
        <v>1</v>
      </c>
      <c r="M191" s="42">
        <f t="shared" si="5"/>
        <v>0</v>
      </c>
      <c r="N191" s="19"/>
      <c r="O191" s="19"/>
    </row>
    <row r="192" spans="1:15" x14ac:dyDescent="0.15">
      <c r="A192" s="42" t="str">
        <f t="shared" si="0"/>
        <v>貸借対照表</v>
      </c>
      <c r="B192" s="42" t="s">
        <v>71</v>
      </c>
      <c r="C192" s="42" t="s">
        <v>1</v>
      </c>
      <c r="D192" s="42" t="str">
        <f t="shared" si="1"/>
        <v>BS_立木竹</v>
      </c>
      <c r="E192" s="42">
        <v>1</v>
      </c>
      <c r="F192" s="42" t="str">
        <f t="shared" si="2"/>
        <v>資金収支計算書</v>
      </c>
      <c r="G192" s="42" t="s">
        <v>66</v>
      </c>
      <c r="H192" s="42" t="s">
        <v>53</v>
      </c>
      <c r="I192" s="42" t="str">
        <f t="shared" si="3"/>
        <v>CF_公共施設等整備費支出</v>
      </c>
      <c r="J192" s="42">
        <v>0</v>
      </c>
      <c r="K192" s="42" t="str">
        <f t="shared" si="4"/>
        <v>BS_立木竹_CF_公共施設等整備費支出</v>
      </c>
      <c r="L192" s="42">
        <v>1</v>
      </c>
      <c r="M192" s="42">
        <f t="shared" si="5"/>
        <v>0</v>
      </c>
      <c r="N192" s="19"/>
      <c r="O192" s="19"/>
    </row>
    <row r="193" spans="1:15" x14ac:dyDescent="0.15">
      <c r="A193" s="42" t="str">
        <f t="shared" si="0"/>
        <v>貸借対照表</v>
      </c>
      <c r="B193" s="42" t="s">
        <v>71</v>
      </c>
      <c r="C193" s="42" t="s">
        <v>85</v>
      </c>
      <c r="D193" s="42" t="str">
        <f t="shared" si="1"/>
        <v>BS_建物（事業用資産）</v>
      </c>
      <c r="E193" s="42">
        <v>1</v>
      </c>
      <c r="F193" s="42" t="str">
        <f t="shared" si="2"/>
        <v>資金収支計算書</v>
      </c>
      <c r="G193" s="42" t="s">
        <v>66</v>
      </c>
      <c r="H193" s="42" t="s">
        <v>53</v>
      </c>
      <c r="I193" s="42" t="str">
        <f t="shared" si="3"/>
        <v>CF_公共施設等整備費支出</v>
      </c>
      <c r="J193" s="42">
        <v>0</v>
      </c>
      <c r="K193" s="42" t="str">
        <f t="shared" si="4"/>
        <v>BS_建物（事業用資産）_CF_公共施設等整備費支出</v>
      </c>
      <c r="L193" s="42">
        <v>1</v>
      </c>
      <c r="M193" s="42">
        <f t="shared" si="5"/>
        <v>0</v>
      </c>
      <c r="N193" s="19"/>
      <c r="O193" s="19"/>
    </row>
    <row r="194" spans="1:15" x14ac:dyDescent="0.15">
      <c r="A194" s="42" t="str">
        <f t="shared" si="0"/>
        <v>貸借対照表</v>
      </c>
      <c r="B194" s="42" t="s">
        <v>71</v>
      </c>
      <c r="C194" s="42" t="s">
        <v>81</v>
      </c>
      <c r="D194" s="42" t="str">
        <f t="shared" si="1"/>
        <v>BS_工作物（事業用資産）</v>
      </c>
      <c r="E194" s="42">
        <v>1</v>
      </c>
      <c r="F194" s="42" t="str">
        <f t="shared" si="2"/>
        <v>資金収支計算書</v>
      </c>
      <c r="G194" s="42" t="s">
        <v>66</v>
      </c>
      <c r="H194" s="42" t="s">
        <v>53</v>
      </c>
      <c r="I194" s="42" t="str">
        <f t="shared" si="3"/>
        <v>CF_公共施設等整備費支出</v>
      </c>
      <c r="J194" s="42">
        <v>0</v>
      </c>
      <c r="K194" s="42" t="str">
        <f t="shared" si="4"/>
        <v>BS_工作物（事業用資産）_CF_公共施設等整備費支出</v>
      </c>
      <c r="L194" s="42">
        <v>1</v>
      </c>
      <c r="M194" s="42">
        <f t="shared" si="5"/>
        <v>0</v>
      </c>
      <c r="N194" s="19"/>
      <c r="O194" s="19"/>
    </row>
    <row r="195" spans="1:15" x14ac:dyDescent="0.15">
      <c r="A195" s="42" t="str">
        <f t="shared" si="0"/>
        <v>貸借対照表</v>
      </c>
      <c r="B195" s="42" t="s">
        <v>71</v>
      </c>
      <c r="C195" s="42" t="s">
        <v>6</v>
      </c>
      <c r="D195" s="42" t="str">
        <f t="shared" si="1"/>
        <v>BS_船舶</v>
      </c>
      <c r="E195" s="42">
        <v>1</v>
      </c>
      <c r="F195" s="42" t="str">
        <f t="shared" si="2"/>
        <v>資金収支計算書</v>
      </c>
      <c r="G195" s="42" t="s">
        <v>66</v>
      </c>
      <c r="H195" s="42" t="s">
        <v>53</v>
      </c>
      <c r="I195" s="42" t="str">
        <f t="shared" si="3"/>
        <v>CF_公共施設等整備費支出</v>
      </c>
      <c r="J195" s="42">
        <v>0</v>
      </c>
      <c r="K195" s="42" t="str">
        <f t="shared" si="4"/>
        <v>BS_船舶_CF_公共施設等整備費支出</v>
      </c>
      <c r="L195" s="42">
        <v>1</v>
      </c>
      <c r="M195" s="42">
        <f t="shared" si="5"/>
        <v>0</v>
      </c>
      <c r="N195" s="19"/>
      <c r="O195" s="19"/>
    </row>
    <row r="196" spans="1:15" x14ac:dyDescent="0.15">
      <c r="A196" s="42" t="str">
        <f t="shared" si="0"/>
        <v>貸借対照表</v>
      </c>
      <c r="B196" s="42" t="s">
        <v>71</v>
      </c>
      <c r="C196" s="42" t="s">
        <v>8</v>
      </c>
      <c r="D196" s="42" t="str">
        <f t="shared" si="1"/>
        <v>BS_浮標等</v>
      </c>
      <c r="E196" s="42">
        <v>1</v>
      </c>
      <c r="F196" s="42" t="str">
        <f t="shared" si="2"/>
        <v>資金収支計算書</v>
      </c>
      <c r="G196" s="42" t="s">
        <v>66</v>
      </c>
      <c r="H196" s="42" t="s">
        <v>53</v>
      </c>
      <c r="I196" s="42" t="str">
        <f t="shared" si="3"/>
        <v>CF_公共施設等整備費支出</v>
      </c>
      <c r="J196" s="42">
        <v>0</v>
      </c>
      <c r="K196" s="42" t="str">
        <f t="shared" si="4"/>
        <v>BS_浮標等_CF_公共施設等整備費支出</v>
      </c>
      <c r="L196" s="42">
        <v>1</v>
      </c>
      <c r="M196" s="42">
        <f t="shared" si="5"/>
        <v>0</v>
      </c>
      <c r="N196" s="19"/>
      <c r="O196" s="19"/>
    </row>
    <row r="197" spans="1:15" x14ac:dyDescent="0.15">
      <c r="A197" s="42" t="str">
        <f t="shared" si="0"/>
        <v>貸借対照表</v>
      </c>
      <c r="B197" s="42" t="s">
        <v>71</v>
      </c>
      <c r="C197" s="42" t="s">
        <v>4</v>
      </c>
      <c r="D197" s="42" t="str">
        <f t="shared" si="1"/>
        <v>BS_航空機</v>
      </c>
      <c r="E197" s="42">
        <v>1</v>
      </c>
      <c r="F197" s="42" t="str">
        <f t="shared" si="2"/>
        <v>資金収支計算書</v>
      </c>
      <c r="G197" s="42" t="s">
        <v>66</v>
      </c>
      <c r="H197" s="42" t="s">
        <v>53</v>
      </c>
      <c r="I197" s="42" t="str">
        <f t="shared" si="3"/>
        <v>CF_公共施設等整備費支出</v>
      </c>
      <c r="J197" s="42">
        <v>0</v>
      </c>
      <c r="K197" s="42" t="str">
        <f t="shared" si="4"/>
        <v>BS_航空機_CF_公共施設等整備費支出</v>
      </c>
      <c r="L197" s="42">
        <v>1</v>
      </c>
      <c r="M197" s="42">
        <f t="shared" si="5"/>
        <v>0</v>
      </c>
      <c r="N197" s="19"/>
      <c r="O197" s="19"/>
    </row>
    <row r="198" spans="1:15" x14ac:dyDescent="0.15">
      <c r="A198" s="42" t="str">
        <f t="shared" si="0"/>
        <v>貸借対照表</v>
      </c>
      <c r="B198" s="42" t="s">
        <v>71</v>
      </c>
      <c r="C198" s="42" t="s">
        <v>104</v>
      </c>
      <c r="D198" s="42" t="str">
        <f t="shared" si="1"/>
        <v>BS_その他（事業用資産）</v>
      </c>
      <c r="E198" s="42">
        <v>1</v>
      </c>
      <c r="F198" s="42" t="str">
        <f t="shared" si="2"/>
        <v>資金収支計算書</v>
      </c>
      <c r="G198" s="42" t="s">
        <v>66</v>
      </c>
      <c r="H198" s="42" t="s">
        <v>53</v>
      </c>
      <c r="I198" s="42" t="str">
        <f t="shared" si="3"/>
        <v>CF_公共施設等整備費支出</v>
      </c>
      <c r="J198" s="42">
        <v>0</v>
      </c>
      <c r="K198" s="42" t="str">
        <f t="shared" si="4"/>
        <v>BS_その他（事業用資産）_CF_公共施設等整備費支出</v>
      </c>
      <c r="L198" s="42">
        <v>1</v>
      </c>
      <c r="M198" s="42">
        <f t="shared" si="5"/>
        <v>0</v>
      </c>
      <c r="N198" s="19"/>
      <c r="O198" s="19"/>
    </row>
    <row r="199" spans="1:15" x14ac:dyDescent="0.15">
      <c r="A199" s="42" t="str">
        <f t="shared" si="0"/>
        <v>貸借対照表</v>
      </c>
      <c r="B199" s="42" t="s">
        <v>71</v>
      </c>
      <c r="C199" s="42" t="s">
        <v>105</v>
      </c>
      <c r="D199" s="42" t="str">
        <f t="shared" si="1"/>
        <v>BS_建設仮勘定（事業用資産）</v>
      </c>
      <c r="E199" s="42">
        <v>1</v>
      </c>
      <c r="F199" s="42" t="str">
        <f t="shared" si="2"/>
        <v>資金収支計算書</v>
      </c>
      <c r="G199" s="42" t="s">
        <v>66</v>
      </c>
      <c r="H199" s="42" t="s">
        <v>53</v>
      </c>
      <c r="I199" s="42" t="str">
        <f t="shared" si="3"/>
        <v>CF_公共施設等整備費支出</v>
      </c>
      <c r="J199" s="42">
        <v>0</v>
      </c>
      <c r="K199" s="42" t="str">
        <f t="shared" si="4"/>
        <v>BS_建設仮勘定（事業用資産）_CF_公共施設等整備費支出</v>
      </c>
      <c r="L199" s="42">
        <v>1</v>
      </c>
      <c r="M199" s="42">
        <f t="shared" si="5"/>
        <v>0</v>
      </c>
      <c r="N199" s="19"/>
      <c r="O199" s="19"/>
    </row>
    <row r="200" spans="1:15" x14ac:dyDescent="0.15">
      <c r="A200" s="42" t="str">
        <f t="shared" si="0"/>
        <v>貸借対照表</v>
      </c>
      <c r="B200" s="42" t="s">
        <v>71</v>
      </c>
      <c r="C200" s="42" t="s">
        <v>78</v>
      </c>
      <c r="D200" s="42" t="str">
        <f t="shared" si="1"/>
        <v>BS_土地（インフラ資産）</v>
      </c>
      <c r="E200" s="42">
        <v>1</v>
      </c>
      <c r="F200" s="42" t="str">
        <f t="shared" si="2"/>
        <v>資金収支計算書</v>
      </c>
      <c r="G200" s="42" t="s">
        <v>66</v>
      </c>
      <c r="H200" s="42" t="s">
        <v>53</v>
      </c>
      <c r="I200" s="42" t="str">
        <f t="shared" si="3"/>
        <v>CF_公共施設等整備費支出</v>
      </c>
      <c r="J200" s="42">
        <v>0</v>
      </c>
      <c r="K200" s="42" t="str">
        <f t="shared" si="4"/>
        <v>BS_土地（インフラ資産）_CF_公共施設等整備費支出</v>
      </c>
      <c r="L200" s="42">
        <v>1</v>
      </c>
      <c r="M200" s="42">
        <f t="shared" si="5"/>
        <v>0</v>
      </c>
      <c r="N200" s="19"/>
      <c r="O200" s="19"/>
    </row>
    <row r="201" spans="1:15" x14ac:dyDescent="0.15">
      <c r="A201" s="42" t="str">
        <f t="shared" si="0"/>
        <v>貸借対照表</v>
      </c>
      <c r="B201" s="42" t="s">
        <v>71</v>
      </c>
      <c r="C201" s="42" t="s">
        <v>79</v>
      </c>
      <c r="D201" s="42" t="str">
        <f t="shared" si="1"/>
        <v>BS_建物（インフラ資産）</v>
      </c>
      <c r="E201" s="42">
        <v>1</v>
      </c>
      <c r="F201" s="42" t="str">
        <f t="shared" si="2"/>
        <v>資金収支計算書</v>
      </c>
      <c r="G201" s="42" t="s">
        <v>66</v>
      </c>
      <c r="H201" s="42" t="s">
        <v>53</v>
      </c>
      <c r="I201" s="42" t="str">
        <f t="shared" si="3"/>
        <v>CF_公共施設等整備費支出</v>
      </c>
      <c r="J201" s="42">
        <v>0</v>
      </c>
      <c r="K201" s="42" t="str">
        <f t="shared" si="4"/>
        <v>BS_建物（インフラ資産）_CF_公共施設等整備費支出</v>
      </c>
      <c r="L201" s="42">
        <v>1</v>
      </c>
      <c r="M201" s="42">
        <f t="shared" si="5"/>
        <v>0</v>
      </c>
      <c r="N201" s="19"/>
      <c r="O201" s="19"/>
    </row>
    <row r="202" spans="1:15" x14ac:dyDescent="0.15">
      <c r="A202" s="42" t="str">
        <f t="shared" si="0"/>
        <v>貸借対照表</v>
      </c>
      <c r="B202" s="42" t="s">
        <v>71</v>
      </c>
      <c r="C202" s="42" t="s">
        <v>84</v>
      </c>
      <c r="D202" s="42" t="str">
        <f t="shared" si="1"/>
        <v>BS_工作物（インフラ資産）</v>
      </c>
      <c r="E202" s="42">
        <v>1</v>
      </c>
      <c r="F202" s="42" t="str">
        <f t="shared" si="2"/>
        <v>資金収支計算書</v>
      </c>
      <c r="G202" s="42" t="s">
        <v>66</v>
      </c>
      <c r="H202" s="42" t="s">
        <v>53</v>
      </c>
      <c r="I202" s="42" t="str">
        <f t="shared" si="3"/>
        <v>CF_公共施設等整備費支出</v>
      </c>
      <c r="J202" s="42">
        <v>0</v>
      </c>
      <c r="K202" s="42" t="str">
        <f t="shared" si="4"/>
        <v>BS_工作物（インフラ資産）_CF_公共施設等整備費支出</v>
      </c>
      <c r="L202" s="42">
        <v>1</v>
      </c>
      <c r="M202" s="42">
        <f t="shared" si="5"/>
        <v>0</v>
      </c>
      <c r="N202" s="19"/>
      <c r="O202" s="19"/>
    </row>
    <row r="203" spans="1:15" x14ac:dyDescent="0.15">
      <c r="A203" s="42" t="str">
        <f t="shared" si="0"/>
        <v>貸借対照表</v>
      </c>
      <c r="B203" s="42" t="s">
        <v>71</v>
      </c>
      <c r="C203" s="42" t="s">
        <v>106</v>
      </c>
      <c r="D203" s="42" t="str">
        <f t="shared" si="1"/>
        <v>BS_その他（インフラ資産）</v>
      </c>
      <c r="E203" s="42">
        <v>1</v>
      </c>
      <c r="F203" s="42" t="str">
        <f t="shared" si="2"/>
        <v>資金収支計算書</v>
      </c>
      <c r="G203" s="42" t="s">
        <v>66</v>
      </c>
      <c r="H203" s="42" t="s">
        <v>53</v>
      </c>
      <c r="I203" s="42" t="str">
        <f t="shared" si="3"/>
        <v>CF_公共施設等整備費支出</v>
      </c>
      <c r="J203" s="42">
        <v>0</v>
      </c>
      <c r="K203" s="42" t="str">
        <f t="shared" si="4"/>
        <v>BS_その他（インフラ資産）_CF_公共施設等整備費支出</v>
      </c>
      <c r="L203" s="42">
        <v>1</v>
      </c>
      <c r="M203" s="42">
        <f t="shared" si="5"/>
        <v>0</v>
      </c>
      <c r="N203" s="19"/>
      <c r="O203" s="19"/>
    </row>
    <row r="204" spans="1:15" x14ac:dyDescent="0.15">
      <c r="A204" s="42" t="str">
        <f t="shared" si="0"/>
        <v>貸借対照表</v>
      </c>
      <c r="B204" s="42" t="s">
        <v>71</v>
      </c>
      <c r="C204" s="42" t="s">
        <v>107</v>
      </c>
      <c r="D204" s="42" t="str">
        <f t="shared" si="1"/>
        <v>BS_建設仮勘定（インフラ資産）</v>
      </c>
      <c r="E204" s="42">
        <v>1</v>
      </c>
      <c r="F204" s="42" t="str">
        <f t="shared" si="2"/>
        <v>資金収支計算書</v>
      </c>
      <c r="G204" s="42" t="s">
        <v>66</v>
      </c>
      <c r="H204" s="42" t="s">
        <v>53</v>
      </c>
      <c r="I204" s="42" t="str">
        <f t="shared" si="3"/>
        <v>CF_公共施設等整備費支出</v>
      </c>
      <c r="J204" s="42">
        <v>0</v>
      </c>
      <c r="K204" s="42" t="str">
        <f t="shared" si="4"/>
        <v>BS_建設仮勘定（インフラ資産）_CF_公共施設等整備費支出</v>
      </c>
      <c r="L204" s="42">
        <v>1</v>
      </c>
      <c r="M204" s="42">
        <f t="shared" si="5"/>
        <v>0</v>
      </c>
      <c r="N204" s="19"/>
      <c r="O204" s="19"/>
    </row>
    <row r="205" spans="1:15" x14ac:dyDescent="0.15">
      <c r="A205" s="42" t="str">
        <f t="shared" si="0"/>
        <v>貸借対照表</v>
      </c>
      <c r="B205" s="42" t="s">
        <v>71</v>
      </c>
      <c r="C205" s="42" t="s">
        <v>12</v>
      </c>
      <c r="D205" s="42" t="str">
        <f t="shared" si="1"/>
        <v>BS_物品</v>
      </c>
      <c r="E205" s="42">
        <v>1</v>
      </c>
      <c r="F205" s="42" t="str">
        <f t="shared" si="2"/>
        <v>資金収支計算書</v>
      </c>
      <c r="G205" s="42" t="s">
        <v>66</v>
      </c>
      <c r="H205" s="42" t="s">
        <v>53</v>
      </c>
      <c r="I205" s="42" t="str">
        <f t="shared" si="3"/>
        <v>CF_公共施設等整備費支出</v>
      </c>
      <c r="J205" s="42">
        <v>0</v>
      </c>
      <c r="K205" s="42" t="str">
        <f t="shared" si="4"/>
        <v>BS_物品_CF_公共施設等整備費支出</v>
      </c>
      <c r="L205" s="42">
        <v>1</v>
      </c>
      <c r="M205" s="42">
        <f t="shared" si="5"/>
        <v>0</v>
      </c>
      <c r="N205" s="19"/>
      <c r="O205" s="19"/>
    </row>
    <row r="206" spans="1:15" x14ac:dyDescent="0.15">
      <c r="A206" s="42" t="str">
        <f t="shared" si="0"/>
        <v>貸借対照表</v>
      </c>
      <c r="B206" s="42" t="s">
        <v>71</v>
      </c>
      <c r="C206" s="42" t="s">
        <v>5</v>
      </c>
      <c r="D206" s="42" t="str">
        <f t="shared" si="1"/>
        <v>BS_ソフトウェア</v>
      </c>
      <c r="E206" s="42">
        <v>1</v>
      </c>
      <c r="F206" s="42" t="str">
        <f t="shared" si="2"/>
        <v>資金収支計算書</v>
      </c>
      <c r="G206" s="42" t="s">
        <v>66</v>
      </c>
      <c r="H206" s="42" t="s">
        <v>53</v>
      </c>
      <c r="I206" s="42" t="str">
        <f t="shared" si="3"/>
        <v>CF_公共施設等整備費支出</v>
      </c>
      <c r="J206" s="42">
        <v>0</v>
      </c>
      <c r="K206" s="42" t="str">
        <f t="shared" si="4"/>
        <v>BS_ソフトウェア_CF_公共施設等整備費支出</v>
      </c>
      <c r="L206" s="42">
        <v>1</v>
      </c>
      <c r="M206" s="42">
        <f t="shared" si="5"/>
        <v>0</v>
      </c>
      <c r="N206" s="19"/>
      <c r="O206" s="19"/>
    </row>
    <row r="207" spans="1:15" x14ac:dyDescent="0.15">
      <c r="A207" s="42" t="str">
        <f t="shared" si="0"/>
        <v>貸借対照表</v>
      </c>
      <c r="B207" s="42" t="s">
        <v>71</v>
      </c>
      <c r="C207" s="42" t="s">
        <v>76</v>
      </c>
      <c r="D207" s="42" t="str">
        <f t="shared" si="1"/>
        <v>BS_その他（無形固定資産）</v>
      </c>
      <c r="E207" s="42">
        <v>1</v>
      </c>
      <c r="F207" s="42" t="str">
        <f t="shared" si="2"/>
        <v>資金収支計算書</v>
      </c>
      <c r="G207" s="42" t="s">
        <v>66</v>
      </c>
      <c r="H207" s="42" t="s">
        <v>53</v>
      </c>
      <c r="I207" s="42" t="str">
        <f t="shared" si="3"/>
        <v>CF_公共施設等整備費支出</v>
      </c>
      <c r="J207" s="42">
        <v>0</v>
      </c>
      <c r="K207" s="42" t="str">
        <f t="shared" si="4"/>
        <v>BS_その他（無形固定資産）_CF_公共施設等整備費支出</v>
      </c>
      <c r="L207" s="42">
        <v>1</v>
      </c>
      <c r="M207" s="42">
        <f t="shared" si="5"/>
        <v>0</v>
      </c>
      <c r="N207" s="19"/>
      <c r="O207" s="19"/>
    </row>
    <row r="208" spans="1:15" x14ac:dyDescent="0.15">
      <c r="A208" s="42" t="str">
        <f t="shared" si="0"/>
        <v>貸借対照表</v>
      </c>
      <c r="B208" s="42" t="s">
        <v>71</v>
      </c>
      <c r="C208" s="42" t="s">
        <v>87</v>
      </c>
      <c r="D208" s="42" t="str">
        <f t="shared" si="1"/>
        <v>BS_土地（事業用資産）</v>
      </c>
      <c r="E208" s="42">
        <v>1</v>
      </c>
      <c r="F208" s="42" t="str">
        <f t="shared" si="2"/>
        <v>貸借対照表</v>
      </c>
      <c r="G208" s="42" t="s">
        <v>71</v>
      </c>
      <c r="H208" s="42" t="s">
        <v>105</v>
      </c>
      <c r="I208" s="42" t="str">
        <f t="shared" si="3"/>
        <v>BS_建設仮勘定（事業用資産）</v>
      </c>
      <c r="J208" s="42">
        <v>1</v>
      </c>
      <c r="K208" s="42" t="str">
        <f t="shared" si="4"/>
        <v>BS_土地（事業用資産）_BS_建設仮勘定（事業用資産）</v>
      </c>
      <c r="L208" s="42">
        <v>0</v>
      </c>
      <c r="M208" s="42">
        <f t="shared" si="5"/>
        <v>1</v>
      </c>
      <c r="N208" s="30" t="s">
        <v>313</v>
      </c>
      <c r="O208" s="24" t="str">
        <f t="shared" ref="O208:O219" si="11">"建設仮勘定の本勘定（"&amp;D208&amp;"への振替"</f>
        <v>建設仮勘定の本勘定（BS_土地（事業用資産）への振替</v>
      </c>
    </row>
    <row r="209" spans="1:15" x14ac:dyDescent="0.15">
      <c r="A209" s="42" t="str">
        <f t="shared" si="0"/>
        <v>貸借対照表</v>
      </c>
      <c r="B209" s="42" t="s">
        <v>71</v>
      </c>
      <c r="C209" s="42" t="s">
        <v>1</v>
      </c>
      <c r="D209" s="42" t="str">
        <f t="shared" si="1"/>
        <v>BS_立木竹</v>
      </c>
      <c r="E209" s="42">
        <v>1</v>
      </c>
      <c r="F209" s="42" t="str">
        <f t="shared" si="2"/>
        <v>貸借対照表</v>
      </c>
      <c r="G209" s="42" t="s">
        <v>71</v>
      </c>
      <c r="H209" s="42" t="s">
        <v>105</v>
      </c>
      <c r="I209" s="42" t="str">
        <f t="shared" si="3"/>
        <v>BS_建設仮勘定（事業用資産）</v>
      </c>
      <c r="J209" s="42">
        <v>1</v>
      </c>
      <c r="K209" s="42" t="str">
        <f t="shared" si="4"/>
        <v>BS_立木竹_BS_建設仮勘定（事業用資産）</v>
      </c>
      <c r="L209" s="42">
        <v>0</v>
      </c>
      <c r="M209" s="42">
        <f t="shared" si="5"/>
        <v>1</v>
      </c>
      <c r="N209" s="30" t="s">
        <v>313</v>
      </c>
      <c r="O209" s="24" t="str">
        <f t="shared" si="11"/>
        <v>建設仮勘定の本勘定（BS_立木竹への振替</v>
      </c>
    </row>
    <row r="210" spans="1:15" x14ac:dyDescent="0.15">
      <c r="A210" s="42" t="str">
        <f t="shared" si="0"/>
        <v>貸借対照表</v>
      </c>
      <c r="B210" s="42" t="s">
        <v>71</v>
      </c>
      <c r="C210" s="42" t="s">
        <v>85</v>
      </c>
      <c r="D210" s="42" t="str">
        <f t="shared" si="1"/>
        <v>BS_建物（事業用資産）</v>
      </c>
      <c r="E210" s="42">
        <v>1</v>
      </c>
      <c r="F210" s="42" t="str">
        <f t="shared" si="2"/>
        <v>貸借対照表</v>
      </c>
      <c r="G210" s="42" t="s">
        <v>71</v>
      </c>
      <c r="H210" s="42" t="s">
        <v>105</v>
      </c>
      <c r="I210" s="42" t="str">
        <f t="shared" si="3"/>
        <v>BS_建設仮勘定（事業用資産）</v>
      </c>
      <c r="J210" s="42">
        <v>1</v>
      </c>
      <c r="K210" s="42" t="str">
        <f t="shared" si="4"/>
        <v>BS_建物（事業用資産）_BS_建設仮勘定（事業用資産）</v>
      </c>
      <c r="L210" s="42">
        <v>0</v>
      </c>
      <c r="M210" s="42">
        <f t="shared" si="5"/>
        <v>1</v>
      </c>
      <c r="N210" s="30" t="s">
        <v>313</v>
      </c>
      <c r="O210" s="24" t="str">
        <f t="shared" si="11"/>
        <v>建設仮勘定の本勘定（BS_建物（事業用資産）への振替</v>
      </c>
    </row>
    <row r="211" spans="1:15" x14ac:dyDescent="0.15">
      <c r="A211" s="42" t="str">
        <f t="shared" si="0"/>
        <v>貸借対照表</v>
      </c>
      <c r="B211" s="42" t="s">
        <v>71</v>
      </c>
      <c r="C211" s="42" t="s">
        <v>81</v>
      </c>
      <c r="D211" s="42" t="str">
        <f t="shared" si="1"/>
        <v>BS_工作物（事業用資産）</v>
      </c>
      <c r="E211" s="42">
        <v>1</v>
      </c>
      <c r="F211" s="42" t="str">
        <f t="shared" si="2"/>
        <v>貸借対照表</v>
      </c>
      <c r="G211" s="42" t="s">
        <v>71</v>
      </c>
      <c r="H211" s="42" t="s">
        <v>105</v>
      </c>
      <c r="I211" s="42" t="str">
        <f t="shared" si="3"/>
        <v>BS_建設仮勘定（事業用資産）</v>
      </c>
      <c r="J211" s="42">
        <v>1</v>
      </c>
      <c r="K211" s="42" t="str">
        <f t="shared" si="4"/>
        <v>BS_工作物（事業用資産）_BS_建設仮勘定（事業用資産）</v>
      </c>
      <c r="L211" s="42">
        <v>0</v>
      </c>
      <c r="M211" s="42">
        <f t="shared" si="5"/>
        <v>1</v>
      </c>
      <c r="N211" s="30" t="s">
        <v>313</v>
      </c>
      <c r="O211" s="24" t="str">
        <f t="shared" si="11"/>
        <v>建設仮勘定の本勘定（BS_工作物（事業用資産）への振替</v>
      </c>
    </row>
    <row r="212" spans="1:15" x14ac:dyDescent="0.15">
      <c r="A212" s="42" t="str">
        <f t="shared" si="0"/>
        <v>貸借対照表</v>
      </c>
      <c r="B212" s="42" t="s">
        <v>71</v>
      </c>
      <c r="C212" s="42" t="s">
        <v>6</v>
      </c>
      <c r="D212" s="42" t="str">
        <f t="shared" si="1"/>
        <v>BS_船舶</v>
      </c>
      <c r="E212" s="42">
        <v>1</v>
      </c>
      <c r="F212" s="42" t="str">
        <f t="shared" si="2"/>
        <v>貸借対照表</v>
      </c>
      <c r="G212" s="42" t="s">
        <v>71</v>
      </c>
      <c r="H212" s="42" t="s">
        <v>105</v>
      </c>
      <c r="I212" s="42" t="str">
        <f t="shared" si="3"/>
        <v>BS_建設仮勘定（事業用資産）</v>
      </c>
      <c r="J212" s="42">
        <v>1</v>
      </c>
      <c r="K212" s="42" t="str">
        <f t="shared" si="4"/>
        <v>BS_船舶_BS_建設仮勘定（事業用資産）</v>
      </c>
      <c r="L212" s="42">
        <v>0</v>
      </c>
      <c r="M212" s="42">
        <f t="shared" si="5"/>
        <v>1</v>
      </c>
      <c r="N212" s="30" t="s">
        <v>313</v>
      </c>
      <c r="O212" s="24" t="str">
        <f t="shared" si="11"/>
        <v>建設仮勘定の本勘定（BS_船舶への振替</v>
      </c>
    </row>
    <row r="213" spans="1:15" x14ac:dyDescent="0.15">
      <c r="A213" s="42" t="str">
        <f t="shared" si="0"/>
        <v>貸借対照表</v>
      </c>
      <c r="B213" s="42" t="s">
        <v>71</v>
      </c>
      <c r="C213" s="42" t="s">
        <v>8</v>
      </c>
      <c r="D213" s="42" t="str">
        <f t="shared" si="1"/>
        <v>BS_浮標等</v>
      </c>
      <c r="E213" s="42">
        <v>1</v>
      </c>
      <c r="F213" s="42" t="str">
        <f t="shared" si="2"/>
        <v>貸借対照表</v>
      </c>
      <c r="G213" s="42" t="s">
        <v>71</v>
      </c>
      <c r="H213" s="42" t="s">
        <v>105</v>
      </c>
      <c r="I213" s="42" t="str">
        <f t="shared" si="3"/>
        <v>BS_建設仮勘定（事業用資産）</v>
      </c>
      <c r="J213" s="42">
        <v>1</v>
      </c>
      <c r="K213" s="42" t="str">
        <f t="shared" si="4"/>
        <v>BS_浮標等_BS_建設仮勘定（事業用資産）</v>
      </c>
      <c r="L213" s="42">
        <v>0</v>
      </c>
      <c r="M213" s="42">
        <f t="shared" si="5"/>
        <v>1</v>
      </c>
      <c r="N213" s="30" t="s">
        <v>313</v>
      </c>
      <c r="O213" s="24" t="str">
        <f t="shared" si="11"/>
        <v>建設仮勘定の本勘定（BS_浮標等への振替</v>
      </c>
    </row>
    <row r="214" spans="1:15" x14ac:dyDescent="0.15">
      <c r="A214" s="42" t="str">
        <f t="shared" si="0"/>
        <v>貸借対照表</v>
      </c>
      <c r="B214" s="42" t="s">
        <v>71</v>
      </c>
      <c r="C214" s="42" t="s">
        <v>4</v>
      </c>
      <c r="D214" s="42" t="str">
        <f t="shared" si="1"/>
        <v>BS_航空機</v>
      </c>
      <c r="E214" s="42">
        <v>1</v>
      </c>
      <c r="F214" s="42" t="str">
        <f t="shared" si="2"/>
        <v>貸借対照表</v>
      </c>
      <c r="G214" s="42" t="s">
        <v>71</v>
      </c>
      <c r="H214" s="42" t="s">
        <v>105</v>
      </c>
      <c r="I214" s="42" t="str">
        <f t="shared" si="3"/>
        <v>BS_建設仮勘定（事業用資産）</v>
      </c>
      <c r="J214" s="42">
        <v>1</v>
      </c>
      <c r="K214" s="42" t="str">
        <f t="shared" si="4"/>
        <v>BS_航空機_BS_建設仮勘定（事業用資産）</v>
      </c>
      <c r="L214" s="42">
        <v>0</v>
      </c>
      <c r="M214" s="42">
        <f t="shared" si="5"/>
        <v>1</v>
      </c>
      <c r="N214" s="30" t="s">
        <v>313</v>
      </c>
      <c r="O214" s="24" t="str">
        <f t="shared" si="11"/>
        <v>建設仮勘定の本勘定（BS_航空機への振替</v>
      </c>
    </row>
    <row r="215" spans="1:15" x14ac:dyDescent="0.15">
      <c r="A215" s="42" t="str">
        <f t="shared" si="0"/>
        <v>貸借対照表</v>
      </c>
      <c r="B215" s="42" t="s">
        <v>71</v>
      </c>
      <c r="C215" s="42" t="s">
        <v>104</v>
      </c>
      <c r="D215" s="42" t="str">
        <f t="shared" si="1"/>
        <v>BS_その他（事業用資産）</v>
      </c>
      <c r="E215" s="42">
        <v>1</v>
      </c>
      <c r="F215" s="42" t="str">
        <f t="shared" si="2"/>
        <v>貸借対照表</v>
      </c>
      <c r="G215" s="42" t="s">
        <v>71</v>
      </c>
      <c r="H215" s="42" t="s">
        <v>105</v>
      </c>
      <c r="I215" s="42" t="str">
        <f t="shared" si="3"/>
        <v>BS_建設仮勘定（事業用資産）</v>
      </c>
      <c r="J215" s="42">
        <v>1</v>
      </c>
      <c r="K215" s="42" t="str">
        <f t="shared" si="4"/>
        <v>BS_その他（事業用資産）_BS_建設仮勘定（事業用資産）</v>
      </c>
      <c r="L215" s="42">
        <v>0</v>
      </c>
      <c r="M215" s="42">
        <f t="shared" si="5"/>
        <v>1</v>
      </c>
      <c r="N215" s="30" t="s">
        <v>313</v>
      </c>
      <c r="O215" s="24" t="str">
        <f t="shared" si="11"/>
        <v>建設仮勘定の本勘定（BS_その他（事業用資産）への振替</v>
      </c>
    </row>
    <row r="216" spans="1:15" x14ac:dyDescent="0.15">
      <c r="A216" s="42" t="str">
        <f t="shared" si="0"/>
        <v>貸借対照表</v>
      </c>
      <c r="B216" s="42" t="s">
        <v>71</v>
      </c>
      <c r="C216" s="42" t="s">
        <v>78</v>
      </c>
      <c r="D216" s="42" t="str">
        <f t="shared" si="1"/>
        <v>BS_土地（インフラ資産）</v>
      </c>
      <c r="E216" s="42">
        <v>1</v>
      </c>
      <c r="F216" s="42" t="str">
        <f t="shared" si="2"/>
        <v>貸借対照表</v>
      </c>
      <c r="G216" s="42" t="s">
        <v>71</v>
      </c>
      <c r="H216" s="42" t="s">
        <v>107</v>
      </c>
      <c r="I216" s="42" t="str">
        <f t="shared" si="3"/>
        <v>BS_建設仮勘定（インフラ資産）</v>
      </c>
      <c r="J216" s="42">
        <v>1</v>
      </c>
      <c r="K216" s="42" t="str">
        <f t="shared" si="4"/>
        <v>BS_土地（インフラ資産）_BS_建設仮勘定（インフラ資産）</v>
      </c>
      <c r="L216" s="42">
        <v>0</v>
      </c>
      <c r="M216" s="42">
        <f t="shared" si="5"/>
        <v>1</v>
      </c>
      <c r="N216" s="30" t="s">
        <v>313</v>
      </c>
      <c r="O216" s="24" t="str">
        <f t="shared" si="11"/>
        <v>建設仮勘定の本勘定（BS_土地（インフラ資産）への振替</v>
      </c>
    </row>
    <row r="217" spans="1:15" x14ac:dyDescent="0.15">
      <c r="A217" s="42" t="str">
        <f t="shared" si="0"/>
        <v>貸借対照表</v>
      </c>
      <c r="B217" s="42" t="s">
        <v>71</v>
      </c>
      <c r="C217" s="42" t="s">
        <v>79</v>
      </c>
      <c r="D217" s="42" t="str">
        <f t="shared" si="1"/>
        <v>BS_建物（インフラ資産）</v>
      </c>
      <c r="E217" s="42">
        <v>1</v>
      </c>
      <c r="F217" s="42" t="str">
        <f t="shared" si="2"/>
        <v>貸借対照表</v>
      </c>
      <c r="G217" s="42" t="s">
        <v>71</v>
      </c>
      <c r="H217" s="42" t="s">
        <v>107</v>
      </c>
      <c r="I217" s="42" t="str">
        <f t="shared" si="3"/>
        <v>BS_建設仮勘定（インフラ資産）</v>
      </c>
      <c r="J217" s="42">
        <v>1</v>
      </c>
      <c r="K217" s="42" t="str">
        <f t="shared" si="4"/>
        <v>BS_建物（インフラ資産）_BS_建設仮勘定（インフラ資産）</v>
      </c>
      <c r="L217" s="42">
        <v>0</v>
      </c>
      <c r="M217" s="42">
        <f t="shared" si="5"/>
        <v>1</v>
      </c>
      <c r="N217" s="30" t="s">
        <v>313</v>
      </c>
      <c r="O217" s="24" t="str">
        <f t="shared" si="11"/>
        <v>建設仮勘定の本勘定（BS_建物（インフラ資産）への振替</v>
      </c>
    </row>
    <row r="218" spans="1:15" x14ac:dyDescent="0.15">
      <c r="A218" s="42" t="str">
        <f t="shared" si="0"/>
        <v>貸借対照表</v>
      </c>
      <c r="B218" s="42" t="s">
        <v>71</v>
      </c>
      <c r="C218" s="42" t="s">
        <v>84</v>
      </c>
      <c r="D218" s="42" t="str">
        <f t="shared" si="1"/>
        <v>BS_工作物（インフラ資産）</v>
      </c>
      <c r="E218" s="42">
        <v>1</v>
      </c>
      <c r="F218" s="42" t="str">
        <f t="shared" si="2"/>
        <v>貸借対照表</v>
      </c>
      <c r="G218" s="42" t="s">
        <v>71</v>
      </c>
      <c r="H218" s="42" t="s">
        <v>107</v>
      </c>
      <c r="I218" s="42" t="str">
        <f t="shared" si="3"/>
        <v>BS_建設仮勘定（インフラ資産）</v>
      </c>
      <c r="J218" s="42">
        <v>1</v>
      </c>
      <c r="K218" s="42" t="str">
        <f t="shared" si="4"/>
        <v>BS_工作物（インフラ資産）_BS_建設仮勘定（インフラ資産）</v>
      </c>
      <c r="L218" s="42">
        <v>0</v>
      </c>
      <c r="M218" s="42">
        <f t="shared" si="5"/>
        <v>1</v>
      </c>
      <c r="N218" s="30" t="s">
        <v>313</v>
      </c>
      <c r="O218" s="24" t="str">
        <f t="shared" si="11"/>
        <v>建設仮勘定の本勘定（BS_工作物（インフラ資産）への振替</v>
      </c>
    </row>
    <row r="219" spans="1:15" x14ac:dyDescent="0.15">
      <c r="A219" s="42" t="str">
        <f t="shared" si="0"/>
        <v>貸借対照表</v>
      </c>
      <c r="B219" s="42" t="s">
        <v>71</v>
      </c>
      <c r="C219" s="42" t="s">
        <v>106</v>
      </c>
      <c r="D219" s="42" t="str">
        <f t="shared" si="1"/>
        <v>BS_その他（インフラ資産）</v>
      </c>
      <c r="E219" s="42">
        <v>1</v>
      </c>
      <c r="F219" s="42" t="str">
        <f t="shared" si="2"/>
        <v>貸借対照表</v>
      </c>
      <c r="G219" s="42" t="s">
        <v>71</v>
      </c>
      <c r="H219" s="42" t="s">
        <v>107</v>
      </c>
      <c r="I219" s="42" t="str">
        <f t="shared" si="3"/>
        <v>BS_建設仮勘定（インフラ資産）</v>
      </c>
      <c r="J219" s="42">
        <v>1</v>
      </c>
      <c r="K219" s="42" t="str">
        <f t="shared" si="4"/>
        <v>BS_その他（インフラ資産）_BS_建設仮勘定（インフラ資産）</v>
      </c>
      <c r="L219" s="42">
        <v>0</v>
      </c>
      <c r="M219" s="42">
        <f t="shared" si="5"/>
        <v>1</v>
      </c>
      <c r="N219" s="30" t="s">
        <v>313</v>
      </c>
      <c r="O219" s="24" t="str">
        <f t="shared" si="11"/>
        <v>建設仮勘定の本勘定（BS_その他（インフラ資産）への振替</v>
      </c>
    </row>
    <row r="220" spans="1:15" x14ac:dyDescent="0.15">
      <c r="A220" s="42" t="str">
        <f t="shared" si="0"/>
        <v>貸借対照表</v>
      </c>
      <c r="B220" s="42" t="s">
        <v>71</v>
      </c>
      <c r="C220" s="42" t="s">
        <v>87</v>
      </c>
      <c r="D220" s="42" t="str">
        <f t="shared" si="1"/>
        <v>BS_土地（事業用資産）</v>
      </c>
      <c r="E220" s="42">
        <v>1</v>
      </c>
      <c r="F220" s="42" t="str">
        <f t="shared" si="2"/>
        <v>純資産変動計算書</v>
      </c>
      <c r="G220" s="42" t="s">
        <v>67</v>
      </c>
      <c r="H220" s="42" t="s">
        <v>65</v>
      </c>
      <c r="I220" s="42" t="str">
        <f t="shared" si="3"/>
        <v>NW_無償所管換等</v>
      </c>
      <c r="J220" s="42">
        <v>0</v>
      </c>
      <c r="K220" s="42" t="str">
        <f t="shared" si="4"/>
        <v>BS_土地（事業用資産）_NW_無償所管換等</v>
      </c>
      <c r="L220" s="42">
        <v>0</v>
      </c>
      <c r="M220" s="42">
        <f t="shared" si="5"/>
        <v>1</v>
      </c>
      <c r="N220" s="30" t="s">
        <v>314</v>
      </c>
      <c r="O220" s="24" t="str">
        <f t="shared" ref="O220:O234" si="12">"無償譲渡もしくは調査判明等による固定資産（"&amp;D220&amp;"）の増加"</f>
        <v>無償譲渡もしくは調査判明等による固定資産（BS_土地（事業用資産））の増加</v>
      </c>
    </row>
    <row r="221" spans="1:15" x14ac:dyDescent="0.15">
      <c r="A221" s="42" t="str">
        <f t="shared" si="0"/>
        <v>貸借対照表</v>
      </c>
      <c r="B221" s="42" t="s">
        <v>71</v>
      </c>
      <c r="C221" s="42" t="s">
        <v>1</v>
      </c>
      <c r="D221" s="42" t="str">
        <f t="shared" si="1"/>
        <v>BS_立木竹</v>
      </c>
      <c r="E221" s="42">
        <v>1</v>
      </c>
      <c r="F221" s="42" t="str">
        <f t="shared" si="2"/>
        <v>純資産変動計算書</v>
      </c>
      <c r="G221" s="42" t="s">
        <v>67</v>
      </c>
      <c r="H221" s="42" t="s">
        <v>65</v>
      </c>
      <c r="I221" s="42" t="str">
        <f t="shared" si="3"/>
        <v>NW_無償所管換等</v>
      </c>
      <c r="J221" s="42">
        <v>0</v>
      </c>
      <c r="K221" s="42" t="str">
        <f t="shared" si="4"/>
        <v>BS_立木竹_NW_無償所管換等</v>
      </c>
      <c r="L221" s="42">
        <v>0</v>
      </c>
      <c r="M221" s="42">
        <f t="shared" si="5"/>
        <v>1</v>
      </c>
      <c r="N221" s="30" t="s">
        <v>314</v>
      </c>
      <c r="O221" s="24" t="str">
        <f t="shared" si="12"/>
        <v>無償譲渡もしくは調査判明等による固定資産（BS_立木竹）の増加</v>
      </c>
    </row>
    <row r="222" spans="1:15" x14ac:dyDescent="0.15">
      <c r="A222" s="42" t="str">
        <f t="shared" si="0"/>
        <v>貸借対照表</v>
      </c>
      <c r="B222" s="42" t="s">
        <v>71</v>
      </c>
      <c r="C222" s="42" t="s">
        <v>85</v>
      </c>
      <c r="D222" s="42" t="str">
        <f t="shared" si="1"/>
        <v>BS_建物（事業用資産）</v>
      </c>
      <c r="E222" s="42">
        <v>1</v>
      </c>
      <c r="F222" s="42" t="str">
        <f t="shared" si="2"/>
        <v>純資産変動計算書</v>
      </c>
      <c r="G222" s="42" t="s">
        <v>67</v>
      </c>
      <c r="H222" s="42" t="s">
        <v>65</v>
      </c>
      <c r="I222" s="42" t="str">
        <f t="shared" si="3"/>
        <v>NW_無償所管換等</v>
      </c>
      <c r="J222" s="42">
        <v>0</v>
      </c>
      <c r="K222" s="42" t="str">
        <f t="shared" si="4"/>
        <v>BS_建物（事業用資産）_NW_無償所管換等</v>
      </c>
      <c r="L222" s="42">
        <v>0</v>
      </c>
      <c r="M222" s="42">
        <f t="shared" si="5"/>
        <v>1</v>
      </c>
      <c r="N222" s="30" t="s">
        <v>314</v>
      </c>
      <c r="O222" s="24" t="str">
        <f t="shared" si="12"/>
        <v>無償譲渡もしくは調査判明等による固定資産（BS_建物（事業用資産））の増加</v>
      </c>
    </row>
    <row r="223" spans="1:15" x14ac:dyDescent="0.15">
      <c r="A223" s="42" t="str">
        <f t="shared" si="0"/>
        <v>貸借対照表</v>
      </c>
      <c r="B223" s="42" t="s">
        <v>71</v>
      </c>
      <c r="C223" s="42" t="s">
        <v>81</v>
      </c>
      <c r="D223" s="42" t="str">
        <f t="shared" si="1"/>
        <v>BS_工作物（事業用資産）</v>
      </c>
      <c r="E223" s="42">
        <v>1</v>
      </c>
      <c r="F223" s="42" t="str">
        <f t="shared" si="2"/>
        <v>純資産変動計算書</v>
      </c>
      <c r="G223" s="42" t="s">
        <v>67</v>
      </c>
      <c r="H223" s="42" t="s">
        <v>65</v>
      </c>
      <c r="I223" s="42" t="str">
        <f t="shared" si="3"/>
        <v>NW_無償所管換等</v>
      </c>
      <c r="J223" s="42">
        <v>0</v>
      </c>
      <c r="K223" s="42" t="str">
        <f t="shared" si="4"/>
        <v>BS_工作物（事業用資産）_NW_無償所管換等</v>
      </c>
      <c r="L223" s="42">
        <v>0</v>
      </c>
      <c r="M223" s="42">
        <f t="shared" si="5"/>
        <v>1</v>
      </c>
      <c r="N223" s="30" t="s">
        <v>314</v>
      </c>
      <c r="O223" s="24" t="str">
        <f t="shared" si="12"/>
        <v>無償譲渡もしくは調査判明等による固定資産（BS_工作物（事業用資産））の増加</v>
      </c>
    </row>
    <row r="224" spans="1:15" x14ac:dyDescent="0.15">
      <c r="A224" s="42" t="str">
        <f t="shared" si="0"/>
        <v>貸借対照表</v>
      </c>
      <c r="B224" s="42" t="s">
        <v>71</v>
      </c>
      <c r="C224" s="42" t="s">
        <v>6</v>
      </c>
      <c r="D224" s="42" t="str">
        <f t="shared" si="1"/>
        <v>BS_船舶</v>
      </c>
      <c r="E224" s="42">
        <v>1</v>
      </c>
      <c r="F224" s="42" t="str">
        <f t="shared" si="2"/>
        <v>純資産変動計算書</v>
      </c>
      <c r="G224" s="42" t="s">
        <v>67</v>
      </c>
      <c r="H224" s="42" t="s">
        <v>65</v>
      </c>
      <c r="I224" s="42" t="str">
        <f t="shared" si="3"/>
        <v>NW_無償所管換等</v>
      </c>
      <c r="J224" s="42">
        <v>0</v>
      </c>
      <c r="K224" s="42" t="str">
        <f t="shared" si="4"/>
        <v>BS_船舶_NW_無償所管換等</v>
      </c>
      <c r="L224" s="42">
        <v>0</v>
      </c>
      <c r="M224" s="42">
        <f t="shared" si="5"/>
        <v>1</v>
      </c>
      <c r="N224" s="30" t="s">
        <v>314</v>
      </c>
      <c r="O224" s="24" t="str">
        <f t="shared" si="12"/>
        <v>無償譲渡もしくは調査判明等による固定資産（BS_船舶）の増加</v>
      </c>
    </row>
    <row r="225" spans="1:15" x14ac:dyDescent="0.15">
      <c r="A225" s="42" t="str">
        <f t="shared" si="0"/>
        <v>貸借対照表</v>
      </c>
      <c r="B225" s="42" t="s">
        <v>71</v>
      </c>
      <c r="C225" s="42" t="s">
        <v>8</v>
      </c>
      <c r="D225" s="42" t="str">
        <f t="shared" si="1"/>
        <v>BS_浮標等</v>
      </c>
      <c r="E225" s="42">
        <v>1</v>
      </c>
      <c r="F225" s="42" t="str">
        <f t="shared" si="2"/>
        <v>純資産変動計算書</v>
      </c>
      <c r="G225" s="42" t="s">
        <v>67</v>
      </c>
      <c r="H225" s="42" t="s">
        <v>65</v>
      </c>
      <c r="I225" s="42" t="str">
        <f t="shared" si="3"/>
        <v>NW_無償所管換等</v>
      </c>
      <c r="J225" s="42">
        <v>0</v>
      </c>
      <c r="K225" s="42" t="str">
        <f t="shared" si="4"/>
        <v>BS_浮標等_NW_無償所管換等</v>
      </c>
      <c r="L225" s="42">
        <v>0</v>
      </c>
      <c r="M225" s="42">
        <f t="shared" si="5"/>
        <v>1</v>
      </c>
      <c r="N225" s="30" t="s">
        <v>314</v>
      </c>
      <c r="O225" s="24" t="str">
        <f t="shared" si="12"/>
        <v>無償譲渡もしくは調査判明等による固定資産（BS_浮標等）の増加</v>
      </c>
    </row>
    <row r="226" spans="1:15" x14ac:dyDescent="0.15">
      <c r="A226" s="42" t="str">
        <f t="shared" si="0"/>
        <v>貸借対照表</v>
      </c>
      <c r="B226" s="42" t="s">
        <v>71</v>
      </c>
      <c r="C226" s="42" t="s">
        <v>4</v>
      </c>
      <c r="D226" s="42" t="str">
        <f t="shared" si="1"/>
        <v>BS_航空機</v>
      </c>
      <c r="E226" s="42">
        <v>1</v>
      </c>
      <c r="F226" s="42" t="str">
        <f t="shared" si="2"/>
        <v>純資産変動計算書</v>
      </c>
      <c r="G226" s="42" t="s">
        <v>67</v>
      </c>
      <c r="H226" s="42" t="s">
        <v>65</v>
      </c>
      <c r="I226" s="42" t="str">
        <f t="shared" si="3"/>
        <v>NW_無償所管換等</v>
      </c>
      <c r="J226" s="42">
        <v>0</v>
      </c>
      <c r="K226" s="42" t="str">
        <f t="shared" si="4"/>
        <v>BS_航空機_NW_無償所管換等</v>
      </c>
      <c r="L226" s="42">
        <v>0</v>
      </c>
      <c r="M226" s="42">
        <f t="shared" si="5"/>
        <v>1</v>
      </c>
      <c r="N226" s="30" t="s">
        <v>314</v>
      </c>
      <c r="O226" s="24" t="str">
        <f t="shared" si="12"/>
        <v>無償譲渡もしくは調査判明等による固定資産（BS_航空機）の増加</v>
      </c>
    </row>
    <row r="227" spans="1:15" x14ac:dyDescent="0.15">
      <c r="A227" s="42" t="str">
        <f t="shared" si="0"/>
        <v>貸借対照表</v>
      </c>
      <c r="B227" s="42" t="s">
        <v>71</v>
      </c>
      <c r="C227" s="42" t="s">
        <v>104</v>
      </c>
      <c r="D227" s="42" t="str">
        <f t="shared" si="1"/>
        <v>BS_その他（事業用資産）</v>
      </c>
      <c r="E227" s="42">
        <v>1</v>
      </c>
      <c r="F227" s="42" t="str">
        <f t="shared" si="2"/>
        <v>純資産変動計算書</v>
      </c>
      <c r="G227" s="42" t="s">
        <v>67</v>
      </c>
      <c r="H227" s="42" t="s">
        <v>65</v>
      </c>
      <c r="I227" s="42" t="str">
        <f t="shared" si="3"/>
        <v>NW_無償所管換等</v>
      </c>
      <c r="J227" s="42">
        <v>0</v>
      </c>
      <c r="K227" s="42" t="str">
        <f t="shared" si="4"/>
        <v>BS_その他（事業用資産）_NW_無償所管換等</v>
      </c>
      <c r="L227" s="42">
        <v>0</v>
      </c>
      <c r="M227" s="42">
        <f t="shared" si="5"/>
        <v>1</v>
      </c>
      <c r="N227" s="30" t="s">
        <v>314</v>
      </c>
      <c r="O227" s="24" t="str">
        <f t="shared" si="12"/>
        <v>無償譲渡もしくは調査判明等による固定資産（BS_その他（事業用資産））の増加</v>
      </c>
    </row>
    <row r="228" spans="1:15" x14ac:dyDescent="0.15">
      <c r="A228" s="42" t="str">
        <f t="shared" si="0"/>
        <v>貸借対照表</v>
      </c>
      <c r="B228" s="42" t="s">
        <v>71</v>
      </c>
      <c r="C228" s="42" t="s">
        <v>78</v>
      </c>
      <c r="D228" s="42" t="str">
        <f t="shared" si="1"/>
        <v>BS_土地（インフラ資産）</v>
      </c>
      <c r="E228" s="42">
        <v>1</v>
      </c>
      <c r="F228" s="42" t="str">
        <f t="shared" si="2"/>
        <v>純資産変動計算書</v>
      </c>
      <c r="G228" s="42" t="s">
        <v>67</v>
      </c>
      <c r="H228" s="42" t="s">
        <v>65</v>
      </c>
      <c r="I228" s="42" t="str">
        <f t="shared" si="3"/>
        <v>NW_無償所管換等</v>
      </c>
      <c r="J228" s="42">
        <v>0</v>
      </c>
      <c r="K228" s="42" t="str">
        <f t="shared" si="4"/>
        <v>BS_土地（インフラ資産）_NW_無償所管換等</v>
      </c>
      <c r="L228" s="42">
        <v>0</v>
      </c>
      <c r="M228" s="42">
        <f t="shared" si="5"/>
        <v>1</v>
      </c>
      <c r="N228" s="30" t="s">
        <v>314</v>
      </c>
      <c r="O228" s="24" t="str">
        <f t="shared" si="12"/>
        <v>無償譲渡もしくは調査判明等による固定資産（BS_土地（インフラ資産））の増加</v>
      </c>
    </row>
    <row r="229" spans="1:15" x14ac:dyDescent="0.15">
      <c r="A229" s="42" t="str">
        <f t="shared" si="0"/>
        <v>貸借対照表</v>
      </c>
      <c r="B229" s="42" t="s">
        <v>71</v>
      </c>
      <c r="C229" s="42" t="s">
        <v>79</v>
      </c>
      <c r="D229" s="42" t="str">
        <f t="shared" si="1"/>
        <v>BS_建物（インフラ資産）</v>
      </c>
      <c r="E229" s="42">
        <v>1</v>
      </c>
      <c r="F229" s="42" t="str">
        <f t="shared" si="2"/>
        <v>純資産変動計算書</v>
      </c>
      <c r="G229" s="42" t="s">
        <v>67</v>
      </c>
      <c r="H229" s="42" t="s">
        <v>65</v>
      </c>
      <c r="I229" s="42" t="str">
        <f t="shared" si="3"/>
        <v>NW_無償所管換等</v>
      </c>
      <c r="J229" s="42">
        <v>0</v>
      </c>
      <c r="K229" s="42" t="str">
        <f t="shared" si="4"/>
        <v>BS_建物（インフラ資産）_NW_無償所管換等</v>
      </c>
      <c r="L229" s="42">
        <v>0</v>
      </c>
      <c r="M229" s="42">
        <f t="shared" si="5"/>
        <v>1</v>
      </c>
      <c r="N229" s="30" t="s">
        <v>314</v>
      </c>
      <c r="O229" s="24" t="str">
        <f t="shared" si="12"/>
        <v>無償譲渡もしくは調査判明等による固定資産（BS_建物（インフラ資産））の増加</v>
      </c>
    </row>
    <row r="230" spans="1:15" x14ac:dyDescent="0.15">
      <c r="A230" s="42" t="str">
        <f t="shared" si="0"/>
        <v>貸借対照表</v>
      </c>
      <c r="B230" s="42" t="s">
        <v>71</v>
      </c>
      <c r="C230" s="42" t="s">
        <v>84</v>
      </c>
      <c r="D230" s="42" t="str">
        <f t="shared" si="1"/>
        <v>BS_工作物（インフラ資産）</v>
      </c>
      <c r="E230" s="42">
        <v>1</v>
      </c>
      <c r="F230" s="42" t="str">
        <f t="shared" si="2"/>
        <v>純資産変動計算書</v>
      </c>
      <c r="G230" s="42" t="s">
        <v>67</v>
      </c>
      <c r="H230" s="42" t="s">
        <v>65</v>
      </c>
      <c r="I230" s="42" t="str">
        <f t="shared" si="3"/>
        <v>NW_無償所管換等</v>
      </c>
      <c r="J230" s="42">
        <v>0</v>
      </c>
      <c r="K230" s="42" t="str">
        <f t="shared" si="4"/>
        <v>BS_工作物（インフラ資産）_NW_無償所管換等</v>
      </c>
      <c r="L230" s="42">
        <v>0</v>
      </c>
      <c r="M230" s="42">
        <f t="shared" si="5"/>
        <v>1</v>
      </c>
      <c r="N230" s="30" t="s">
        <v>314</v>
      </c>
      <c r="O230" s="24" t="str">
        <f t="shared" si="12"/>
        <v>無償譲渡もしくは調査判明等による固定資産（BS_工作物（インフラ資産））の増加</v>
      </c>
    </row>
    <row r="231" spans="1:15" x14ac:dyDescent="0.15">
      <c r="A231" s="42" t="str">
        <f t="shared" si="0"/>
        <v>貸借対照表</v>
      </c>
      <c r="B231" s="42" t="s">
        <v>71</v>
      </c>
      <c r="C231" s="42" t="s">
        <v>106</v>
      </c>
      <c r="D231" s="42" t="str">
        <f t="shared" si="1"/>
        <v>BS_その他（インフラ資産）</v>
      </c>
      <c r="E231" s="42">
        <v>1</v>
      </c>
      <c r="F231" s="42" t="str">
        <f t="shared" si="2"/>
        <v>純資産変動計算書</v>
      </c>
      <c r="G231" s="42" t="s">
        <v>67</v>
      </c>
      <c r="H231" s="42" t="s">
        <v>65</v>
      </c>
      <c r="I231" s="42" t="str">
        <f t="shared" si="3"/>
        <v>NW_無償所管換等</v>
      </c>
      <c r="J231" s="42">
        <v>0</v>
      </c>
      <c r="K231" s="42" t="str">
        <f t="shared" si="4"/>
        <v>BS_その他（インフラ資産）_NW_無償所管換等</v>
      </c>
      <c r="L231" s="42">
        <v>0</v>
      </c>
      <c r="M231" s="42">
        <f t="shared" si="5"/>
        <v>1</v>
      </c>
      <c r="N231" s="30" t="s">
        <v>314</v>
      </c>
      <c r="O231" s="24" t="str">
        <f t="shared" si="12"/>
        <v>無償譲渡もしくは調査判明等による固定資産（BS_その他（インフラ資産））の増加</v>
      </c>
    </row>
    <row r="232" spans="1:15" x14ac:dyDescent="0.15">
      <c r="A232" s="42" t="str">
        <f t="shared" si="0"/>
        <v>貸借対照表</v>
      </c>
      <c r="B232" s="42" t="s">
        <v>71</v>
      </c>
      <c r="C232" s="42" t="s">
        <v>12</v>
      </c>
      <c r="D232" s="42" t="str">
        <f t="shared" si="1"/>
        <v>BS_物品</v>
      </c>
      <c r="E232" s="42">
        <v>1</v>
      </c>
      <c r="F232" s="42" t="str">
        <f t="shared" si="2"/>
        <v>純資産変動計算書</v>
      </c>
      <c r="G232" s="42" t="s">
        <v>67</v>
      </c>
      <c r="H232" s="42" t="s">
        <v>65</v>
      </c>
      <c r="I232" s="42" t="str">
        <f t="shared" si="3"/>
        <v>NW_無償所管換等</v>
      </c>
      <c r="J232" s="42">
        <v>0</v>
      </c>
      <c r="K232" s="42" t="str">
        <f t="shared" si="4"/>
        <v>BS_物品_NW_無償所管換等</v>
      </c>
      <c r="L232" s="42">
        <v>0</v>
      </c>
      <c r="M232" s="42">
        <f t="shared" si="5"/>
        <v>1</v>
      </c>
      <c r="N232" s="30" t="s">
        <v>314</v>
      </c>
      <c r="O232" s="24" t="str">
        <f t="shared" si="12"/>
        <v>無償譲渡もしくは調査判明等による固定資産（BS_物品）の増加</v>
      </c>
    </row>
    <row r="233" spans="1:15" x14ac:dyDescent="0.15">
      <c r="A233" s="42" t="str">
        <f t="shared" si="0"/>
        <v>貸借対照表</v>
      </c>
      <c r="B233" s="42" t="s">
        <v>71</v>
      </c>
      <c r="C233" s="42" t="s">
        <v>5</v>
      </c>
      <c r="D233" s="42" t="str">
        <f t="shared" si="1"/>
        <v>BS_ソフトウェア</v>
      </c>
      <c r="E233" s="42">
        <v>1</v>
      </c>
      <c r="F233" s="42" t="str">
        <f t="shared" si="2"/>
        <v>純資産変動計算書</v>
      </c>
      <c r="G233" s="42" t="s">
        <v>67</v>
      </c>
      <c r="H233" s="42" t="s">
        <v>65</v>
      </c>
      <c r="I233" s="42" t="str">
        <f t="shared" si="3"/>
        <v>NW_無償所管換等</v>
      </c>
      <c r="J233" s="42">
        <v>0</v>
      </c>
      <c r="K233" s="42" t="str">
        <f t="shared" si="4"/>
        <v>BS_ソフトウェア_NW_無償所管換等</v>
      </c>
      <c r="L233" s="42">
        <v>0</v>
      </c>
      <c r="M233" s="42">
        <f t="shared" si="5"/>
        <v>1</v>
      </c>
      <c r="N233" s="30" t="s">
        <v>314</v>
      </c>
      <c r="O233" s="24" t="str">
        <f t="shared" si="12"/>
        <v>無償譲渡もしくは調査判明等による固定資産（BS_ソフトウェア）の増加</v>
      </c>
    </row>
    <row r="234" spans="1:15" x14ac:dyDescent="0.15">
      <c r="A234" s="42" t="str">
        <f t="shared" si="0"/>
        <v>貸借対照表</v>
      </c>
      <c r="B234" s="42" t="s">
        <v>71</v>
      </c>
      <c r="C234" s="42" t="s">
        <v>76</v>
      </c>
      <c r="D234" s="42" t="str">
        <f t="shared" si="1"/>
        <v>BS_その他（無形固定資産）</v>
      </c>
      <c r="E234" s="42">
        <v>1</v>
      </c>
      <c r="F234" s="42" t="str">
        <f t="shared" si="2"/>
        <v>純資産変動計算書</v>
      </c>
      <c r="G234" s="42" t="s">
        <v>67</v>
      </c>
      <c r="H234" s="42" t="s">
        <v>65</v>
      </c>
      <c r="I234" s="42" t="str">
        <f t="shared" si="3"/>
        <v>NW_無償所管換等</v>
      </c>
      <c r="J234" s="42">
        <v>0</v>
      </c>
      <c r="K234" s="42" t="str">
        <f t="shared" si="4"/>
        <v>BS_その他（無形固定資産）_NW_無償所管換等</v>
      </c>
      <c r="L234" s="42">
        <v>0</v>
      </c>
      <c r="M234" s="42">
        <f t="shared" si="5"/>
        <v>1</v>
      </c>
      <c r="N234" s="30" t="s">
        <v>314</v>
      </c>
      <c r="O234" s="24" t="str">
        <f t="shared" si="12"/>
        <v>無償譲渡もしくは調査判明等による固定資産（BS_その他（無形固定資産））の増加</v>
      </c>
    </row>
    <row r="235" spans="1:15" ht="31.5" x14ac:dyDescent="0.15">
      <c r="A235" s="42" t="str">
        <f t="shared" si="0"/>
        <v>行政コスト計算書</v>
      </c>
      <c r="B235" s="42" t="s">
        <v>68</v>
      </c>
      <c r="C235" s="42" t="s">
        <v>43</v>
      </c>
      <c r="D235" s="42" t="str">
        <f t="shared" si="1"/>
        <v>PL_資産除売却損</v>
      </c>
      <c r="E235" s="42">
        <v>0</v>
      </c>
      <c r="F235" s="42" t="str">
        <f t="shared" si="2"/>
        <v>貸借対照表</v>
      </c>
      <c r="G235" s="42" t="s">
        <v>71</v>
      </c>
      <c r="H235" s="42" t="s">
        <v>87</v>
      </c>
      <c r="I235" s="42" t="str">
        <f t="shared" si="3"/>
        <v>BS_土地（事業用資産）</v>
      </c>
      <c r="J235" s="42">
        <v>1</v>
      </c>
      <c r="K235" s="42" t="str">
        <f t="shared" si="4"/>
        <v>PL_資産除売却損_BS_土地（事業用資産）</v>
      </c>
      <c r="L235" s="42">
        <v>3</v>
      </c>
      <c r="M235" s="42">
        <f t="shared" si="5"/>
        <v>1</v>
      </c>
      <c r="N235" s="30" t="s">
        <v>319</v>
      </c>
      <c r="O235" s="24" t="str">
        <f t="shared" ref="O235:O246" si="13">"固定資産（"&amp;I235&amp;"）の除却もしくは売却に伴う決算年度中の損失発生額　※除却＝取得価額分の損失を計上、売却＝取得価額-売却決定額（調定額）分の損失を計上"</f>
        <v>固定資産（BS_土地（事業用資産））の除却もしくは売却に伴う決算年度中の損失発生額　※除却＝取得価額分の損失を計上、売却＝取得価額-売却決定額（調定額）分の損失を計上</v>
      </c>
    </row>
    <row r="236" spans="1:15" ht="21" x14ac:dyDescent="0.15">
      <c r="A236" s="42" t="str">
        <f t="shared" si="0"/>
        <v>行政コスト計算書</v>
      </c>
      <c r="B236" s="42" t="s">
        <v>68</v>
      </c>
      <c r="C236" s="42" t="s">
        <v>43</v>
      </c>
      <c r="D236" s="42" t="str">
        <f t="shared" si="1"/>
        <v>PL_資産除売却損</v>
      </c>
      <c r="E236" s="42">
        <v>0</v>
      </c>
      <c r="F236" s="42" t="str">
        <f t="shared" si="2"/>
        <v>貸借対照表</v>
      </c>
      <c r="G236" s="42" t="s">
        <v>71</v>
      </c>
      <c r="H236" s="42" t="s">
        <v>1</v>
      </c>
      <c r="I236" s="42" t="str">
        <f t="shared" si="3"/>
        <v>BS_立木竹</v>
      </c>
      <c r="J236" s="42">
        <v>1</v>
      </c>
      <c r="K236" s="42" t="str">
        <f t="shared" si="4"/>
        <v>PL_資産除売却損_BS_立木竹</v>
      </c>
      <c r="L236" s="42">
        <v>3</v>
      </c>
      <c r="M236" s="42">
        <f t="shared" si="5"/>
        <v>1</v>
      </c>
      <c r="N236" s="30" t="s">
        <v>319</v>
      </c>
      <c r="O236" s="24" t="str">
        <f t="shared" si="13"/>
        <v>固定資産（BS_立木竹）の除却もしくは売却に伴う決算年度中の損失発生額　※除却＝取得価額分の損失を計上、売却＝取得価額-売却決定額（調定額）分の損失を計上</v>
      </c>
    </row>
    <row r="237" spans="1:15" ht="31.5" x14ac:dyDescent="0.15">
      <c r="A237" s="42" t="str">
        <f t="shared" si="0"/>
        <v>行政コスト計算書</v>
      </c>
      <c r="B237" s="42" t="s">
        <v>68</v>
      </c>
      <c r="C237" s="42" t="s">
        <v>43</v>
      </c>
      <c r="D237" s="42" t="str">
        <f t="shared" si="1"/>
        <v>PL_資産除売却損</v>
      </c>
      <c r="E237" s="42">
        <v>0</v>
      </c>
      <c r="F237" s="42" t="str">
        <f t="shared" si="2"/>
        <v>貸借対照表</v>
      </c>
      <c r="G237" s="42" t="s">
        <v>71</v>
      </c>
      <c r="H237" s="42" t="s">
        <v>85</v>
      </c>
      <c r="I237" s="42" t="str">
        <f t="shared" si="3"/>
        <v>BS_建物（事業用資産）</v>
      </c>
      <c r="J237" s="42">
        <v>1</v>
      </c>
      <c r="K237" s="42" t="str">
        <f t="shared" si="4"/>
        <v>PL_資産除売却損_BS_建物（事業用資産）</v>
      </c>
      <c r="L237" s="42">
        <v>3</v>
      </c>
      <c r="M237" s="42">
        <f t="shared" si="5"/>
        <v>1</v>
      </c>
      <c r="N237" s="30" t="s">
        <v>319</v>
      </c>
      <c r="O237" s="24" t="str">
        <f t="shared" si="13"/>
        <v>固定資産（BS_建物（事業用資産））の除却もしくは売却に伴う決算年度中の損失発生額　※除却＝取得価額分の損失を計上、売却＝取得価額-売却決定額（調定額）分の損失を計上</v>
      </c>
    </row>
    <row r="238" spans="1:15" ht="31.5" x14ac:dyDescent="0.15">
      <c r="A238" s="42" t="str">
        <f t="shared" si="0"/>
        <v>行政コスト計算書</v>
      </c>
      <c r="B238" s="42" t="s">
        <v>68</v>
      </c>
      <c r="C238" s="42" t="s">
        <v>43</v>
      </c>
      <c r="D238" s="42" t="str">
        <f t="shared" si="1"/>
        <v>PL_資産除売却損</v>
      </c>
      <c r="E238" s="42">
        <v>0</v>
      </c>
      <c r="F238" s="42" t="str">
        <f t="shared" si="2"/>
        <v>貸借対照表</v>
      </c>
      <c r="G238" s="42" t="s">
        <v>71</v>
      </c>
      <c r="H238" s="42" t="s">
        <v>81</v>
      </c>
      <c r="I238" s="42" t="str">
        <f t="shared" si="3"/>
        <v>BS_工作物（事業用資産）</v>
      </c>
      <c r="J238" s="42">
        <v>1</v>
      </c>
      <c r="K238" s="42" t="str">
        <f t="shared" si="4"/>
        <v>PL_資産除売却損_BS_工作物（事業用資産）</v>
      </c>
      <c r="L238" s="42">
        <v>3</v>
      </c>
      <c r="M238" s="42">
        <f t="shared" si="5"/>
        <v>1</v>
      </c>
      <c r="N238" s="30" t="s">
        <v>319</v>
      </c>
      <c r="O238" s="24" t="str">
        <f t="shared" si="13"/>
        <v>固定資産（BS_工作物（事業用資産））の除却もしくは売却に伴う決算年度中の損失発生額　※除却＝取得価額分の損失を計上、売却＝取得価額-売却決定額（調定額）分の損失を計上</v>
      </c>
    </row>
    <row r="239" spans="1:15" ht="21" x14ac:dyDescent="0.15">
      <c r="A239" s="42" t="str">
        <f t="shared" si="0"/>
        <v>行政コスト計算書</v>
      </c>
      <c r="B239" s="42" t="s">
        <v>68</v>
      </c>
      <c r="C239" s="42" t="s">
        <v>43</v>
      </c>
      <c r="D239" s="42" t="str">
        <f t="shared" si="1"/>
        <v>PL_資産除売却損</v>
      </c>
      <c r="E239" s="42">
        <v>0</v>
      </c>
      <c r="F239" s="42" t="str">
        <f t="shared" si="2"/>
        <v>貸借対照表</v>
      </c>
      <c r="G239" s="42" t="s">
        <v>71</v>
      </c>
      <c r="H239" s="42" t="s">
        <v>6</v>
      </c>
      <c r="I239" s="42" t="str">
        <f t="shared" si="3"/>
        <v>BS_船舶</v>
      </c>
      <c r="J239" s="42">
        <v>1</v>
      </c>
      <c r="K239" s="42" t="str">
        <f t="shared" si="4"/>
        <v>PL_資産除売却損_BS_船舶</v>
      </c>
      <c r="L239" s="42">
        <v>3</v>
      </c>
      <c r="M239" s="42">
        <f t="shared" si="5"/>
        <v>1</v>
      </c>
      <c r="N239" s="30" t="s">
        <v>319</v>
      </c>
      <c r="O239" s="24" t="str">
        <f t="shared" si="13"/>
        <v>固定資産（BS_船舶）の除却もしくは売却に伴う決算年度中の損失発生額　※除却＝取得価額分の損失を計上、売却＝取得価額-売却決定額（調定額）分の損失を計上</v>
      </c>
    </row>
    <row r="240" spans="1:15" ht="21" x14ac:dyDescent="0.15">
      <c r="A240" s="42" t="str">
        <f t="shared" si="0"/>
        <v>行政コスト計算書</v>
      </c>
      <c r="B240" s="42" t="s">
        <v>68</v>
      </c>
      <c r="C240" s="42" t="s">
        <v>43</v>
      </c>
      <c r="D240" s="42" t="str">
        <f t="shared" si="1"/>
        <v>PL_資産除売却損</v>
      </c>
      <c r="E240" s="42">
        <v>0</v>
      </c>
      <c r="F240" s="42" t="str">
        <f t="shared" si="2"/>
        <v>貸借対照表</v>
      </c>
      <c r="G240" s="42" t="s">
        <v>71</v>
      </c>
      <c r="H240" s="42" t="s">
        <v>8</v>
      </c>
      <c r="I240" s="42" t="str">
        <f t="shared" si="3"/>
        <v>BS_浮標等</v>
      </c>
      <c r="J240" s="42">
        <v>1</v>
      </c>
      <c r="K240" s="42" t="str">
        <f t="shared" si="4"/>
        <v>PL_資産除売却損_BS_浮標等</v>
      </c>
      <c r="L240" s="42">
        <v>3</v>
      </c>
      <c r="M240" s="42">
        <f t="shared" si="5"/>
        <v>1</v>
      </c>
      <c r="N240" s="30" t="s">
        <v>319</v>
      </c>
      <c r="O240" s="24" t="str">
        <f t="shared" si="13"/>
        <v>固定資産（BS_浮標等）の除却もしくは売却に伴う決算年度中の損失発生額　※除却＝取得価額分の損失を計上、売却＝取得価額-売却決定額（調定額）分の損失を計上</v>
      </c>
    </row>
    <row r="241" spans="1:15" ht="21" x14ac:dyDescent="0.15">
      <c r="A241" s="42" t="str">
        <f t="shared" si="0"/>
        <v>行政コスト計算書</v>
      </c>
      <c r="B241" s="42" t="s">
        <v>68</v>
      </c>
      <c r="C241" s="42" t="s">
        <v>43</v>
      </c>
      <c r="D241" s="42" t="str">
        <f t="shared" si="1"/>
        <v>PL_資産除売却損</v>
      </c>
      <c r="E241" s="42">
        <v>0</v>
      </c>
      <c r="F241" s="42" t="str">
        <f t="shared" si="2"/>
        <v>貸借対照表</v>
      </c>
      <c r="G241" s="42" t="s">
        <v>71</v>
      </c>
      <c r="H241" s="42" t="s">
        <v>4</v>
      </c>
      <c r="I241" s="42" t="str">
        <f t="shared" si="3"/>
        <v>BS_航空機</v>
      </c>
      <c r="J241" s="42">
        <v>1</v>
      </c>
      <c r="K241" s="42" t="str">
        <f t="shared" si="4"/>
        <v>PL_資産除売却損_BS_航空機</v>
      </c>
      <c r="L241" s="42">
        <v>3</v>
      </c>
      <c r="M241" s="42">
        <f t="shared" si="5"/>
        <v>1</v>
      </c>
      <c r="N241" s="30" t="s">
        <v>319</v>
      </c>
      <c r="O241" s="24" t="str">
        <f t="shared" si="13"/>
        <v>固定資産（BS_航空機）の除却もしくは売却に伴う決算年度中の損失発生額　※除却＝取得価額分の損失を計上、売却＝取得価額-売却決定額（調定額）分の損失を計上</v>
      </c>
    </row>
    <row r="242" spans="1:15" ht="31.5" x14ac:dyDescent="0.15">
      <c r="A242" s="42" t="str">
        <f t="shared" si="0"/>
        <v>行政コスト計算書</v>
      </c>
      <c r="B242" s="42" t="s">
        <v>68</v>
      </c>
      <c r="C242" s="42" t="s">
        <v>43</v>
      </c>
      <c r="D242" s="42" t="str">
        <f t="shared" si="1"/>
        <v>PL_資産除売却損</v>
      </c>
      <c r="E242" s="42">
        <v>0</v>
      </c>
      <c r="F242" s="42" t="str">
        <f t="shared" si="2"/>
        <v>貸借対照表</v>
      </c>
      <c r="G242" s="42" t="s">
        <v>71</v>
      </c>
      <c r="H242" s="42" t="s">
        <v>104</v>
      </c>
      <c r="I242" s="42" t="str">
        <f t="shared" si="3"/>
        <v>BS_その他（事業用資産）</v>
      </c>
      <c r="J242" s="42">
        <v>1</v>
      </c>
      <c r="K242" s="42" t="str">
        <f t="shared" si="4"/>
        <v>PL_資産除売却損_BS_その他（事業用資産）</v>
      </c>
      <c r="L242" s="42">
        <v>3</v>
      </c>
      <c r="M242" s="42">
        <f t="shared" si="5"/>
        <v>1</v>
      </c>
      <c r="N242" s="30" t="s">
        <v>319</v>
      </c>
      <c r="O242" s="24" t="str">
        <f t="shared" si="13"/>
        <v>固定資産（BS_その他（事業用資産））の除却もしくは売却に伴う決算年度中の損失発生額　※除却＝取得価額分の損失を計上、売却＝取得価額-売却決定額（調定額）分の損失を計上</v>
      </c>
    </row>
    <row r="243" spans="1:15" ht="31.5" x14ac:dyDescent="0.15">
      <c r="A243" s="42" t="str">
        <f t="shared" si="0"/>
        <v>行政コスト計算書</v>
      </c>
      <c r="B243" s="42" t="s">
        <v>68</v>
      </c>
      <c r="C243" s="42" t="s">
        <v>43</v>
      </c>
      <c r="D243" s="42" t="str">
        <f t="shared" si="1"/>
        <v>PL_資産除売却損</v>
      </c>
      <c r="E243" s="42">
        <v>0</v>
      </c>
      <c r="F243" s="42" t="str">
        <f t="shared" si="2"/>
        <v>貸借対照表</v>
      </c>
      <c r="G243" s="42" t="s">
        <v>71</v>
      </c>
      <c r="H243" s="42" t="s">
        <v>78</v>
      </c>
      <c r="I243" s="42" t="str">
        <f t="shared" si="3"/>
        <v>BS_土地（インフラ資産）</v>
      </c>
      <c r="J243" s="42">
        <v>1</v>
      </c>
      <c r="K243" s="42" t="str">
        <f t="shared" si="4"/>
        <v>PL_資産除売却損_BS_土地（インフラ資産）</v>
      </c>
      <c r="L243" s="42">
        <v>3</v>
      </c>
      <c r="M243" s="42">
        <f t="shared" si="5"/>
        <v>1</v>
      </c>
      <c r="N243" s="30" t="s">
        <v>319</v>
      </c>
      <c r="O243" s="24" t="str">
        <f t="shared" si="13"/>
        <v>固定資産（BS_土地（インフラ資産））の除却もしくは売却に伴う決算年度中の損失発生額　※除却＝取得価額分の損失を計上、売却＝取得価額-売却決定額（調定額）分の損失を計上</v>
      </c>
    </row>
    <row r="244" spans="1:15" ht="31.5" x14ac:dyDescent="0.15">
      <c r="A244" s="42" t="str">
        <f t="shared" si="0"/>
        <v>行政コスト計算書</v>
      </c>
      <c r="B244" s="42" t="s">
        <v>68</v>
      </c>
      <c r="C244" s="42" t="s">
        <v>43</v>
      </c>
      <c r="D244" s="42" t="str">
        <f t="shared" si="1"/>
        <v>PL_資産除売却損</v>
      </c>
      <c r="E244" s="42">
        <v>0</v>
      </c>
      <c r="F244" s="42" t="str">
        <f t="shared" si="2"/>
        <v>貸借対照表</v>
      </c>
      <c r="G244" s="42" t="s">
        <v>71</v>
      </c>
      <c r="H244" s="42" t="s">
        <v>79</v>
      </c>
      <c r="I244" s="42" t="str">
        <f t="shared" si="3"/>
        <v>BS_建物（インフラ資産）</v>
      </c>
      <c r="J244" s="42">
        <v>1</v>
      </c>
      <c r="K244" s="42" t="str">
        <f t="shared" si="4"/>
        <v>PL_資産除売却損_BS_建物（インフラ資産）</v>
      </c>
      <c r="L244" s="42">
        <v>3</v>
      </c>
      <c r="M244" s="42">
        <f t="shared" si="5"/>
        <v>1</v>
      </c>
      <c r="N244" s="30" t="s">
        <v>319</v>
      </c>
      <c r="O244" s="24" t="str">
        <f t="shared" si="13"/>
        <v>固定資産（BS_建物（インフラ資産））の除却もしくは売却に伴う決算年度中の損失発生額　※除却＝取得価額分の損失を計上、売却＝取得価額-売却決定額（調定額）分の損失を計上</v>
      </c>
    </row>
    <row r="245" spans="1:15" ht="31.5" x14ac:dyDescent="0.15">
      <c r="A245" s="42" t="str">
        <f t="shared" si="0"/>
        <v>行政コスト計算書</v>
      </c>
      <c r="B245" s="42" t="s">
        <v>68</v>
      </c>
      <c r="C245" s="42" t="s">
        <v>43</v>
      </c>
      <c r="D245" s="42" t="str">
        <f t="shared" si="1"/>
        <v>PL_資産除売却損</v>
      </c>
      <c r="E245" s="42">
        <v>0</v>
      </c>
      <c r="F245" s="42" t="str">
        <f t="shared" si="2"/>
        <v>貸借対照表</v>
      </c>
      <c r="G245" s="42" t="s">
        <v>71</v>
      </c>
      <c r="H245" s="42" t="s">
        <v>84</v>
      </c>
      <c r="I245" s="42" t="str">
        <f t="shared" si="3"/>
        <v>BS_工作物（インフラ資産）</v>
      </c>
      <c r="J245" s="42">
        <v>1</v>
      </c>
      <c r="K245" s="42" t="str">
        <f t="shared" si="4"/>
        <v>PL_資産除売却損_BS_工作物（インフラ資産）</v>
      </c>
      <c r="L245" s="42">
        <v>3</v>
      </c>
      <c r="M245" s="42">
        <f t="shared" si="5"/>
        <v>1</v>
      </c>
      <c r="N245" s="30" t="s">
        <v>319</v>
      </c>
      <c r="O245" s="24" t="str">
        <f t="shared" si="13"/>
        <v>固定資産（BS_工作物（インフラ資産））の除却もしくは売却に伴う決算年度中の損失発生額　※除却＝取得価額分の損失を計上、売却＝取得価額-売却決定額（調定額）分の損失を計上</v>
      </c>
    </row>
    <row r="246" spans="1:15" ht="31.5" x14ac:dyDescent="0.15">
      <c r="A246" s="42" t="str">
        <f t="shared" si="0"/>
        <v>行政コスト計算書</v>
      </c>
      <c r="B246" s="42" t="s">
        <v>68</v>
      </c>
      <c r="C246" s="42" t="s">
        <v>43</v>
      </c>
      <c r="D246" s="42" t="str">
        <f t="shared" si="1"/>
        <v>PL_資産除売却損</v>
      </c>
      <c r="E246" s="42">
        <v>0</v>
      </c>
      <c r="F246" s="42" t="str">
        <f t="shared" si="2"/>
        <v>貸借対照表</v>
      </c>
      <c r="G246" s="42" t="s">
        <v>71</v>
      </c>
      <c r="H246" s="42" t="s">
        <v>106</v>
      </c>
      <c r="I246" s="42" t="str">
        <f t="shared" si="3"/>
        <v>BS_その他（インフラ資産）</v>
      </c>
      <c r="J246" s="42">
        <v>1</v>
      </c>
      <c r="K246" s="42" t="str">
        <f t="shared" si="4"/>
        <v>PL_資産除売却損_BS_その他（インフラ資産）</v>
      </c>
      <c r="L246" s="42">
        <v>3</v>
      </c>
      <c r="M246" s="42">
        <f t="shared" si="5"/>
        <v>1</v>
      </c>
      <c r="N246" s="30" t="s">
        <v>319</v>
      </c>
      <c r="O246" s="24" t="str">
        <f t="shared" si="13"/>
        <v>固定資産（BS_その他（インフラ資産））の除却もしくは売却に伴う決算年度中の損失発生額　※除却＝取得価額分の損失を計上、売却＝取得価額-売却決定額（調定額）分の損失を計上</v>
      </c>
    </row>
    <row r="247" spans="1:15" ht="21" x14ac:dyDescent="0.15">
      <c r="A247" s="42" t="str">
        <f t="shared" si="0"/>
        <v>行政コスト計算書</v>
      </c>
      <c r="B247" s="42" t="s">
        <v>68</v>
      </c>
      <c r="C247" s="42" t="s">
        <v>43</v>
      </c>
      <c r="D247" s="42" t="str">
        <f t="shared" si="1"/>
        <v>PL_資産除売却損</v>
      </c>
      <c r="E247" s="42">
        <v>0</v>
      </c>
      <c r="F247" s="42" t="str">
        <f t="shared" si="2"/>
        <v>貸借対照表</v>
      </c>
      <c r="G247" s="42" t="s">
        <v>71</v>
      </c>
      <c r="H247" s="42" t="s">
        <v>12</v>
      </c>
      <c r="I247" s="42" t="str">
        <f t="shared" si="3"/>
        <v>BS_物品</v>
      </c>
      <c r="J247" s="42">
        <v>1</v>
      </c>
      <c r="K247" s="42" t="str">
        <f t="shared" si="4"/>
        <v>PL_資産除売却損_BS_物品</v>
      </c>
      <c r="L247" s="42">
        <v>3</v>
      </c>
      <c r="M247" s="42">
        <f t="shared" si="5"/>
        <v>1</v>
      </c>
      <c r="N247" s="30" t="s">
        <v>319</v>
      </c>
      <c r="O247" s="24" t="str">
        <f t="shared" ref="O247:O249" si="14">"固定資産（"&amp;I247&amp;"）の除却もしくは売却に伴う決算年度中の損失発生額　※除却＝取得価額分の損失を計上、売却＝期末帳簿価額-売却決定額（調定額）分の損失を計上"</f>
        <v>固定資産（BS_物品）の除却もしくは売却に伴う決算年度中の損失発生額　※除却＝取得価額分の損失を計上、売却＝期末帳簿価額-売却決定額（調定額）分の損失を計上</v>
      </c>
    </row>
    <row r="248" spans="1:15" ht="31.5" x14ac:dyDescent="0.15">
      <c r="A248" s="42" t="str">
        <f t="shared" si="0"/>
        <v>行政コスト計算書</v>
      </c>
      <c r="B248" s="42" t="s">
        <v>68</v>
      </c>
      <c r="C248" s="42" t="s">
        <v>43</v>
      </c>
      <c r="D248" s="42" t="str">
        <f t="shared" si="1"/>
        <v>PL_資産除売却損</v>
      </c>
      <c r="E248" s="42">
        <v>0</v>
      </c>
      <c r="F248" s="42" t="str">
        <f t="shared" si="2"/>
        <v>貸借対照表</v>
      </c>
      <c r="G248" s="42" t="s">
        <v>71</v>
      </c>
      <c r="H248" s="42" t="s">
        <v>5</v>
      </c>
      <c r="I248" s="42" t="str">
        <f t="shared" si="3"/>
        <v>BS_ソフトウェア</v>
      </c>
      <c r="J248" s="42">
        <v>1</v>
      </c>
      <c r="K248" s="42" t="str">
        <f t="shared" si="4"/>
        <v>PL_資産除売却損_BS_ソフトウェア</v>
      </c>
      <c r="L248" s="42">
        <v>3</v>
      </c>
      <c r="M248" s="42">
        <f t="shared" si="5"/>
        <v>1</v>
      </c>
      <c r="N248" s="30" t="s">
        <v>319</v>
      </c>
      <c r="O248" s="24" t="str">
        <f t="shared" si="14"/>
        <v>固定資産（BS_ソフトウェア）の除却もしくは売却に伴う決算年度中の損失発生額　※除却＝取得価額分の損失を計上、売却＝期末帳簿価額-売却決定額（調定額）分の損失を計上</v>
      </c>
    </row>
    <row r="249" spans="1:15" ht="31.5" x14ac:dyDescent="0.15">
      <c r="A249" s="42" t="str">
        <f t="shared" si="0"/>
        <v>行政コスト計算書</v>
      </c>
      <c r="B249" s="42" t="s">
        <v>68</v>
      </c>
      <c r="C249" s="42" t="s">
        <v>43</v>
      </c>
      <c r="D249" s="42" t="str">
        <f t="shared" si="1"/>
        <v>PL_資産除売却損</v>
      </c>
      <c r="E249" s="42">
        <v>0</v>
      </c>
      <c r="F249" s="42" t="str">
        <f t="shared" si="2"/>
        <v>貸借対照表</v>
      </c>
      <c r="G249" s="42" t="s">
        <v>71</v>
      </c>
      <c r="H249" s="42" t="s">
        <v>76</v>
      </c>
      <c r="I249" s="42" t="str">
        <f t="shared" si="3"/>
        <v>BS_その他（無形固定資産）</v>
      </c>
      <c r="J249" s="42">
        <v>1</v>
      </c>
      <c r="K249" s="42" t="str">
        <f t="shared" si="4"/>
        <v>PL_資産除売却損_BS_その他（無形固定資産）</v>
      </c>
      <c r="L249" s="42">
        <v>3</v>
      </c>
      <c r="M249" s="42">
        <f t="shared" si="5"/>
        <v>1</v>
      </c>
      <c r="N249" s="30" t="s">
        <v>319</v>
      </c>
      <c r="O249" s="24" t="str">
        <f t="shared" si="14"/>
        <v>固定資産（BS_その他（無形固定資産））の除却もしくは売却に伴う決算年度中の損失発生額　※除却＝取得価額分の損失を計上、売却＝期末帳簿価額-売却決定額（調定額）分の損失を計上</v>
      </c>
    </row>
    <row r="250" spans="1:15" x14ac:dyDescent="0.15">
      <c r="A250" s="42" t="str">
        <f t="shared" si="0"/>
        <v>貸借対照表</v>
      </c>
      <c r="B250" s="42" t="s">
        <v>71</v>
      </c>
      <c r="C250" s="42" t="s">
        <v>91</v>
      </c>
      <c r="D250" s="42" t="str">
        <f t="shared" si="1"/>
        <v>BS_建物減価償却累計額（事業用資産）</v>
      </c>
      <c r="E250" s="42">
        <v>1</v>
      </c>
      <c r="F250" s="42" t="str">
        <f t="shared" si="2"/>
        <v>行政コスト計算書</v>
      </c>
      <c r="G250" s="42" t="s">
        <v>68</v>
      </c>
      <c r="H250" s="42" t="s">
        <v>43</v>
      </c>
      <c r="I250" s="42" t="str">
        <f t="shared" si="3"/>
        <v>PL_資産除売却損</v>
      </c>
      <c r="J250" s="42">
        <v>0</v>
      </c>
      <c r="K250" s="42" t="str">
        <f t="shared" si="4"/>
        <v>BS_建物減価償却累計額（事業用資産）_PL_資産除売却損</v>
      </c>
      <c r="L250" s="42">
        <v>1</v>
      </c>
      <c r="M250" s="42">
        <f t="shared" si="5"/>
        <v>1</v>
      </c>
      <c r="N250" s="30" t="s">
        <v>320</v>
      </c>
      <c r="O250" s="24" t="s">
        <v>301</v>
      </c>
    </row>
    <row r="251" spans="1:15" x14ac:dyDescent="0.15">
      <c r="A251" s="42" t="str">
        <f t="shared" si="0"/>
        <v>貸借対照表</v>
      </c>
      <c r="B251" s="42" t="s">
        <v>71</v>
      </c>
      <c r="C251" s="42" t="s">
        <v>86</v>
      </c>
      <c r="D251" s="42" t="str">
        <f t="shared" si="1"/>
        <v>BS_工作物減価償却累計額（事業用資産）</v>
      </c>
      <c r="E251" s="42">
        <v>1</v>
      </c>
      <c r="F251" s="42" t="str">
        <f t="shared" si="2"/>
        <v>行政コスト計算書</v>
      </c>
      <c r="G251" s="42" t="s">
        <v>68</v>
      </c>
      <c r="H251" s="42" t="s">
        <v>43</v>
      </c>
      <c r="I251" s="42" t="str">
        <f t="shared" si="3"/>
        <v>PL_資産除売却損</v>
      </c>
      <c r="J251" s="42">
        <v>0</v>
      </c>
      <c r="K251" s="42" t="str">
        <f t="shared" si="4"/>
        <v>BS_工作物減価償却累計額（事業用資産）_PL_資産除売却損</v>
      </c>
      <c r="L251" s="42">
        <v>1</v>
      </c>
      <c r="M251" s="42">
        <f t="shared" si="5"/>
        <v>1</v>
      </c>
      <c r="N251" s="30" t="s">
        <v>320</v>
      </c>
      <c r="O251" s="24" t="s">
        <v>301</v>
      </c>
    </row>
    <row r="252" spans="1:15" x14ac:dyDescent="0.15">
      <c r="A252" s="42" t="str">
        <f t="shared" si="0"/>
        <v>貸借対照表</v>
      </c>
      <c r="B252" s="42" t="s">
        <v>71</v>
      </c>
      <c r="C252" s="42" t="s">
        <v>7</v>
      </c>
      <c r="D252" s="42" t="str">
        <f t="shared" si="1"/>
        <v>BS_船舶減価償却累計額</v>
      </c>
      <c r="E252" s="42">
        <v>1</v>
      </c>
      <c r="F252" s="42" t="str">
        <f t="shared" si="2"/>
        <v>行政コスト計算書</v>
      </c>
      <c r="G252" s="42" t="s">
        <v>68</v>
      </c>
      <c r="H252" s="42" t="s">
        <v>43</v>
      </c>
      <c r="I252" s="42" t="str">
        <f t="shared" si="3"/>
        <v>PL_資産除売却損</v>
      </c>
      <c r="J252" s="42">
        <v>0</v>
      </c>
      <c r="K252" s="42" t="str">
        <f t="shared" si="4"/>
        <v>BS_船舶減価償却累計額_PL_資産除売却損</v>
      </c>
      <c r="L252" s="42">
        <v>1</v>
      </c>
      <c r="M252" s="42">
        <f t="shared" si="5"/>
        <v>1</v>
      </c>
      <c r="N252" s="30" t="s">
        <v>320</v>
      </c>
      <c r="O252" s="24" t="s">
        <v>301</v>
      </c>
    </row>
    <row r="253" spans="1:15" x14ac:dyDescent="0.15">
      <c r="A253" s="42" t="str">
        <f t="shared" si="0"/>
        <v>貸借対照表</v>
      </c>
      <c r="B253" s="42" t="s">
        <v>71</v>
      </c>
      <c r="C253" s="42" t="s">
        <v>9</v>
      </c>
      <c r="D253" s="42" t="str">
        <f t="shared" si="1"/>
        <v>BS_浮標等減価償却累計額</v>
      </c>
      <c r="E253" s="42">
        <v>1</v>
      </c>
      <c r="F253" s="42" t="str">
        <f t="shared" si="2"/>
        <v>行政コスト計算書</v>
      </c>
      <c r="G253" s="42" t="s">
        <v>68</v>
      </c>
      <c r="H253" s="42" t="s">
        <v>43</v>
      </c>
      <c r="I253" s="42" t="str">
        <f t="shared" si="3"/>
        <v>PL_資産除売却損</v>
      </c>
      <c r="J253" s="42">
        <v>0</v>
      </c>
      <c r="K253" s="42" t="str">
        <f t="shared" si="4"/>
        <v>BS_浮標等減価償却累計額_PL_資産除売却損</v>
      </c>
      <c r="L253" s="42">
        <v>1</v>
      </c>
      <c r="M253" s="42">
        <f t="shared" si="5"/>
        <v>1</v>
      </c>
      <c r="N253" s="30" t="s">
        <v>320</v>
      </c>
      <c r="O253" s="24" t="s">
        <v>301</v>
      </c>
    </row>
    <row r="254" spans="1:15" x14ac:dyDescent="0.15">
      <c r="A254" s="42" t="str">
        <f t="shared" si="0"/>
        <v>貸借対照表</v>
      </c>
      <c r="B254" s="42" t="s">
        <v>71</v>
      </c>
      <c r="C254" s="42" t="s">
        <v>10</v>
      </c>
      <c r="D254" s="42" t="str">
        <f t="shared" si="1"/>
        <v>BS_航空機減価償却累計額</v>
      </c>
      <c r="E254" s="42">
        <v>1</v>
      </c>
      <c r="F254" s="42" t="str">
        <f t="shared" si="2"/>
        <v>行政コスト計算書</v>
      </c>
      <c r="G254" s="42" t="s">
        <v>68</v>
      </c>
      <c r="H254" s="42" t="s">
        <v>43</v>
      </c>
      <c r="I254" s="42" t="str">
        <f t="shared" si="3"/>
        <v>PL_資産除売却損</v>
      </c>
      <c r="J254" s="42">
        <v>0</v>
      </c>
      <c r="K254" s="42" t="str">
        <f t="shared" si="4"/>
        <v>BS_航空機減価償却累計額_PL_資産除売却損</v>
      </c>
      <c r="L254" s="42">
        <v>1</v>
      </c>
      <c r="M254" s="42">
        <f t="shared" si="5"/>
        <v>1</v>
      </c>
      <c r="N254" s="30" t="s">
        <v>320</v>
      </c>
      <c r="O254" s="24" t="s">
        <v>301</v>
      </c>
    </row>
    <row r="255" spans="1:15" x14ac:dyDescent="0.15">
      <c r="A255" s="42" t="str">
        <f t="shared" si="0"/>
        <v>貸借対照表</v>
      </c>
      <c r="B255" s="42" t="s">
        <v>71</v>
      </c>
      <c r="C255" s="42" t="s">
        <v>111</v>
      </c>
      <c r="D255" s="42" t="str">
        <f t="shared" si="1"/>
        <v>BS_その他減価償却累計額（事業用資産）</v>
      </c>
      <c r="E255" s="42">
        <v>1</v>
      </c>
      <c r="F255" s="42" t="str">
        <f t="shared" si="2"/>
        <v>行政コスト計算書</v>
      </c>
      <c r="G255" s="42" t="s">
        <v>68</v>
      </c>
      <c r="H255" s="42" t="s">
        <v>43</v>
      </c>
      <c r="I255" s="42" t="str">
        <f t="shared" si="3"/>
        <v>PL_資産除売却損</v>
      </c>
      <c r="J255" s="42">
        <v>0</v>
      </c>
      <c r="K255" s="42" t="str">
        <f t="shared" si="4"/>
        <v>BS_その他減価償却累計額（事業用資産）_PL_資産除売却損</v>
      </c>
      <c r="L255" s="42">
        <v>1</v>
      </c>
      <c r="M255" s="42">
        <f t="shared" si="5"/>
        <v>1</v>
      </c>
      <c r="N255" s="30" t="s">
        <v>320</v>
      </c>
      <c r="O255" s="24" t="s">
        <v>301</v>
      </c>
    </row>
    <row r="256" spans="1:15" x14ac:dyDescent="0.15">
      <c r="A256" s="42" t="str">
        <f t="shared" si="0"/>
        <v>貸借対照表</v>
      </c>
      <c r="B256" s="42" t="s">
        <v>71</v>
      </c>
      <c r="C256" s="42" t="s">
        <v>83</v>
      </c>
      <c r="D256" s="42" t="str">
        <f t="shared" si="1"/>
        <v>BS_建物減価償却累計額（インフラ資産）</v>
      </c>
      <c r="E256" s="42">
        <v>1</v>
      </c>
      <c r="F256" s="42" t="str">
        <f t="shared" si="2"/>
        <v>行政コスト計算書</v>
      </c>
      <c r="G256" s="42" t="s">
        <v>68</v>
      </c>
      <c r="H256" s="42" t="s">
        <v>43</v>
      </c>
      <c r="I256" s="42" t="str">
        <f t="shared" si="3"/>
        <v>PL_資産除売却損</v>
      </c>
      <c r="J256" s="42">
        <v>0</v>
      </c>
      <c r="K256" s="42" t="str">
        <f t="shared" si="4"/>
        <v>BS_建物減価償却累計額（インフラ資産）_PL_資産除売却損</v>
      </c>
      <c r="L256" s="42">
        <v>1</v>
      </c>
      <c r="M256" s="42">
        <f t="shared" si="5"/>
        <v>1</v>
      </c>
      <c r="N256" s="30" t="s">
        <v>320</v>
      </c>
      <c r="O256" s="24" t="s">
        <v>301</v>
      </c>
    </row>
    <row r="257" spans="1:15" x14ac:dyDescent="0.15">
      <c r="A257" s="42" t="str">
        <f t="shared" ref="A257:A354" si="15">VLOOKUP(B257,$Q$2:$R$5,2,FALSE)</f>
        <v>貸借対照表</v>
      </c>
      <c r="B257" s="42" t="s">
        <v>71</v>
      </c>
      <c r="C257" s="42" t="s">
        <v>90</v>
      </c>
      <c r="D257" s="42" t="str">
        <f t="shared" ref="D257:D354" si="16">B257&amp;"_"&amp;C257</f>
        <v>BS_工作物減価償却累計額（インフラ資産）</v>
      </c>
      <c r="E257" s="42">
        <v>1</v>
      </c>
      <c r="F257" s="42" t="str">
        <f t="shared" ref="F257:F354" si="17">VLOOKUP(G257,$Q$2:$R$5,2,FALSE)</f>
        <v>行政コスト計算書</v>
      </c>
      <c r="G257" s="42" t="s">
        <v>68</v>
      </c>
      <c r="H257" s="42" t="s">
        <v>43</v>
      </c>
      <c r="I257" s="42" t="str">
        <f t="shared" ref="I257:I354" si="18">G257&amp;"_"&amp;H257</f>
        <v>PL_資産除売却損</v>
      </c>
      <c r="J257" s="42">
        <v>0</v>
      </c>
      <c r="K257" s="42" t="str">
        <f t="shared" ref="K257:K354" si="19">B257&amp;"_"&amp;C257&amp;"_"&amp;G257&amp;"_"&amp;H257</f>
        <v>BS_工作物減価償却累計額（インフラ資産）_PL_資産除売却損</v>
      </c>
      <c r="L257" s="42">
        <v>1</v>
      </c>
      <c r="M257" s="42">
        <f t="shared" ref="M257:M354" si="20">IF(AND(B257&lt;&gt;"CF",G257&lt;&gt;"CF"),1,0)</f>
        <v>1</v>
      </c>
      <c r="N257" s="30" t="s">
        <v>320</v>
      </c>
      <c r="O257" s="24" t="s">
        <v>301</v>
      </c>
    </row>
    <row r="258" spans="1:15" x14ac:dyDescent="0.15">
      <c r="A258" s="42" t="str">
        <f t="shared" si="15"/>
        <v>貸借対照表</v>
      </c>
      <c r="B258" s="42" t="s">
        <v>71</v>
      </c>
      <c r="C258" s="42" t="s">
        <v>112</v>
      </c>
      <c r="D258" s="42" t="str">
        <f t="shared" si="16"/>
        <v>BS_その他減価償却累計額（インフラ資産）</v>
      </c>
      <c r="E258" s="42">
        <v>1</v>
      </c>
      <c r="F258" s="42" t="str">
        <f t="shared" si="17"/>
        <v>行政コスト計算書</v>
      </c>
      <c r="G258" s="42" t="s">
        <v>68</v>
      </c>
      <c r="H258" s="42" t="s">
        <v>43</v>
      </c>
      <c r="I258" s="42" t="str">
        <f t="shared" si="18"/>
        <v>PL_資産除売却損</v>
      </c>
      <c r="J258" s="42">
        <v>0</v>
      </c>
      <c r="K258" s="42" t="str">
        <f t="shared" si="19"/>
        <v>BS_その他減価償却累計額（インフラ資産）_PL_資産除売却損</v>
      </c>
      <c r="L258" s="42">
        <v>1</v>
      </c>
      <c r="M258" s="42">
        <f t="shared" si="20"/>
        <v>1</v>
      </c>
      <c r="N258" s="30" t="s">
        <v>320</v>
      </c>
      <c r="O258" s="24" t="s">
        <v>301</v>
      </c>
    </row>
    <row r="259" spans="1:15" x14ac:dyDescent="0.15">
      <c r="A259" s="42" t="str">
        <f t="shared" si="15"/>
        <v>貸借対照表</v>
      </c>
      <c r="B259" s="42" t="s">
        <v>71</v>
      </c>
      <c r="C259" s="42" t="s">
        <v>13</v>
      </c>
      <c r="D259" s="42" t="str">
        <f t="shared" si="16"/>
        <v>BS_物品減価償却累計額</v>
      </c>
      <c r="E259" s="42">
        <v>1</v>
      </c>
      <c r="F259" s="42" t="str">
        <f t="shared" si="17"/>
        <v>行政コスト計算書</v>
      </c>
      <c r="G259" s="42" t="s">
        <v>68</v>
      </c>
      <c r="H259" s="42" t="s">
        <v>43</v>
      </c>
      <c r="I259" s="42" t="str">
        <f t="shared" si="18"/>
        <v>PL_資産除売却損</v>
      </c>
      <c r="J259" s="42">
        <v>0</v>
      </c>
      <c r="K259" s="42" t="str">
        <f t="shared" si="19"/>
        <v>BS_物品減価償却累計額_PL_資産除売却損</v>
      </c>
      <c r="L259" s="42">
        <v>1</v>
      </c>
      <c r="M259" s="42">
        <f t="shared" si="20"/>
        <v>1</v>
      </c>
      <c r="N259" s="30" t="s">
        <v>320</v>
      </c>
      <c r="O259" s="24" t="s">
        <v>301</v>
      </c>
    </row>
    <row r="260" spans="1:15" x14ac:dyDescent="0.15">
      <c r="A260" s="42" t="str">
        <f t="shared" si="15"/>
        <v>貸借対照表</v>
      </c>
      <c r="B260" s="42" t="s">
        <v>71</v>
      </c>
      <c r="C260" s="42" t="s">
        <v>5</v>
      </c>
      <c r="D260" s="42" t="str">
        <f t="shared" si="16"/>
        <v>BS_ソフトウェア</v>
      </c>
      <c r="E260" s="42">
        <v>1</v>
      </c>
      <c r="F260" s="42" t="str">
        <f t="shared" si="17"/>
        <v>行政コスト計算書</v>
      </c>
      <c r="G260" s="42" t="s">
        <v>68</v>
      </c>
      <c r="H260" s="42" t="s">
        <v>43</v>
      </c>
      <c r="I260" s="42" t="str">
        <f t="shared" si="18"/>
        <v>PL_資産除売却損</v>
      </c>
      <c r="J260" s="42">
        <v>0</v>
      </c>
      <c r="K260" s="42" t="str">
        <f t="shared" si="19"/>
        <v>BS_ソフトウェア_PL_資産除売却損</v>
      </c>
      <c r="L260" s="42">
        <v>1</v>
      </c>
      <c r="M260" s="42">
        <f t="shared" si="20"/>
        <v>1</v>
      </c>
      <c r="N260" s="30" t="s">
        <v>320</v>
      </c>
      <c r="O260" s="24" t="s">
        <v>301</v>
      </c>
    </row>
    <row r="261" spans="1:15" x14ac:dyDescent="0.15">
      <c r="A261" s="42" t="str">
        <f t="shared" si="15"/>
        <v>貸借対照表</v>
      </c>
      <c r="B261" s="42" t="s">
        <v>71</v>
      </c>
      <c r="C261" s="42" t="s">
        <v>76</v>
      </c>
      <c r="D261" s="42" t="str">
        <f t="shared" si="16"/>
        <v>BS_その他（無形固定資産）</v>
      </c>
      <c r="E261" s="42">
        <v>1</v>
      </c>
      <c r="F261" s="42" t="str">
        <f t="shared" si="17"/>
        <v>行政コスト計算書</v>
      </c>
      <c r="G261" s="42" t="s">
        <v>68</v>
      </c>
      <c r="H261" s="42" t="s">
        <v>43</v>
      </c>
      <c r="I261" s="42" t="str">
        <f t="shared" si="18"/>
        <v>PL_資産除売却損</v>
      </c>
      <c r="J261" s="42">
        <v>0</v>
      </c>
      <c r="K261" s="42" t="str">
        <f t="shared" si="19"/>
        <v>BS_その他（無形固定資産）_PL_資産除売却損</v>
      </c>
      <c r="L261" s="42">
        <v>1</v>
      </c>
      <c r="M261" s="42">
        <f t="shared" si="20"/>
        <v>1</v>
      </c>
      <c r="N261" s="30" t="s">
        <v>320</v>
      </c>
      <c r="O261" s="24" t="s">
        <v>301</v>
      </c>
    </row>
    <row r="262" spans="1:15" x14ac:dyDescent="0.15">
      <c r="A262" s="42" t="str">
        <f t="shared" si="15"/>
        <v>純資産変動計算書</v>
      </c>
      <c r="B262" s="42" t="s">
        <v>67</v>
      </c>
      <c r="C262" s="42" t="s">
        <v>65</v>
      </c>
      <c r="D262" s="42" t="str">
        <f t="shared" si="16"/>
        <v>NW_無償所管換等</v>
      </c>
      <c r="E262" s="42">
        <v>0</v>
      </c>
      <c r="F262" s="42" t="str">
        <f t="shared" si="17"/>
        <v>貸借対照表</v>
      </c>
      <c r="G262" s="42" t="s">
        <v>71</v>
      </c>
      <c r="H262" s="42" t="s">
        <v>87</v>
      </c>
      <c r="I262" s="42" t="str">
        <f t="shared" si="18"/>
        <v>BS_土地（事業用資産）</v>
      </c>
      <c r="J262" s="42">
        <v>1</v>
      </c>
      <c r="K262" s="42" t="str">
        <f t="shared" si="19"/>
        <v>NW_無償所管換等_BS_土地（事業用資産）</v>
      </c>
      <c r="L262" s="42">
        <v>0</v>
      </c>
      <c r="M262" s="42">
        <f t="shared" si="20"/>
        <v>1</v>
      </c>
      <c r="N262" s="30" t="s">
        <v>315</v>
      </c>
      <c r="O262" s="24" t="s">
        <v>316</v>
      </c>
    </row>
    <row r="263" spans="1:15" x14ac:dyDescent="0.15">
      <c r="A263" s="42" t="str">
        <f t="shared" si="15"/>
        <v>純資産変動計算書</v>
      </c>
      <c r="B263" s="42" t="s">
        <v>67</v>
      </c>
      <c r="C263" s="42" t="s">
        <v>65</v>
      </c>
      <c r="D263" s="42" t="str">
        <f t="shared" si="16"/>
        <v>NW_無償所管換等</v>
      </c>
      <c r="E263" s="42">
        <v>0</v>
      </c>
      <c r="F263" s="42" t="str">
        <f t="shared" si="17"/>
        <v>貸借対照表</v>
      </c>
      <c r="G263" s="42" t="s">
        <v>71</v>
      </c>
      <c r="H263" s="42" t="s">
        <v>1</v>
      </c>
      <c r="I263" s="42" t="str">
        <f t="shared" si="18"/>
        <v>BS_立木竹</v>
      </c>
      <c r="J263" s="42">
        <v>1</v>
      </c>
      <c r="K263" s="42" t="str">
        <f t="shared" si="19"/>
        <v>NW_無償所管換等_BS_立木竹</v>
      </c>
      <c r="L263" s="42">
        <v>0</v>
      </c>
      <c r="M263" s="42">
        <f t="shared" si="20"/>
        <v>1</v>
      </c>
      <c r="N263" s="30" t="s">
        <v>315</v>
      </c>
      <c r="O263" s="24" t="s">
        <v>316</v>
      </c>
    </row>
    <row r="264" spans="1:15" x14ac:dyDescent="0.15">
      <c r="A264" s="42" t="str">
        <f t="shared" si="15"/>
        <v>純資産変動計算書</v>
      </c>
      <c r="B264" s="42" t="s">
        <v>67</v>
      </c>
      <c r="C264" s="42" t="s">
        <v>65</v>
      </c>
      <c r="D264" s="42" t="str">
        <f t="shared" si="16"/>
        <v>NW_無償所管換等</v>
      </c>
      <c r="E264" s="42">
        <v>0</v>
      </c>
      <c r="F264" s="42" t="str">
        <f t="shared" si="17"/>
        <v>貸借対照表</v>
      </c>
      <c r="G264" s="42" t="s">
        <v>71</v>
      </c>
      <c r="H264" s="42" t="s">
        <v>85</v>
      </c>
      <c r="I264" s="42" t="str">
        <f t="shared" si="18"/>
        <v>BS_建物（事業用資産）</v>
      </c>
      <c r="J264" s="42">
        <v>1</v>
      </c>
      <c r="K264" s="42" t="str">
        <f t="shared" si="19"/>
        <v>NW_無償所管換等_BS_建物（事業用資産）</v>
      </c>
      <c r="L264" s="42">
        <v>0</v>
      </c>
      <c r="M264" s="42">
        <f t="shared" si="20"/>
        <v>1</v>
      </c>
      <c r="N264" s="30" t="s">
        <v>315</v>
      </c>
      <c r="O264" s="24" t="s">
        <v>316</v>
      </c>
    </row>
    <row r="265" spans="1:15" x14ac:dyDescent="0.15">
      <c r="A265" s="42" t="str">
        <f t="shared" si="15"/>
        <v>純資産変動計算書</v>
      </c>
      <c r="B265" s="42" t="s">
        <v>67</v>
      </c>
      <c r="C265" s="42" t="s">
        <v>65</v>
      </c>
      <c r="D265" s="42" t="str">
        <f t="shared" si="16"/>
        <v>NW_無償所管換等</v>
      </c>
      <c r="E265" s="42">
        <v>0</v>
      </c>
      <c r="F265" s="42" t="str">
        <f t="shared" si="17"/>
        <v>貸借対照表</v>
      </c>
      <c r="G265" s="42" t="s">
        <v>71</v>
      </c>
      <c r="H265" s="42" t="s">
        <v>81</v>
      </c>
      <c r="I265" s="42" t="str">
        <f t="shared" si="18"/>
        <v>BS_工作物（事業用資産）</v>
      </c>
      <c r="J265" s="42">
        <v>1</v>
      </c>
      <c r="K265" s="42" t="str">
        <f t="shared" si="19"/>
        <v>NW_無償所管換等_BS_工作物（事業用資産）</v>
      </c>
      <c r="L265" s="42">
        <v>0</v>
      </c>
      <c r="M265" s="42">
        <f t="shared" si="20"/>
        <v>1</v>
      </c>
      <c r="N265" s="30" t="s">
        <v>315</v>
      </c>
      <c r="O265" s="24" t="s">
        <v>316</v>
      </c>
    </row>
    <row r="266" spans="1:15" x14ac:dyDescent="0.15">
      <c r="A266" s="42" t="str">
        <f t="shared" si="15"/>
        <v>純資産変動計算書</v>
      </c>
      <c r="B266" s="42" t="s">
        <v>67</v>
      </c>
      <c r="C266" s="42" t="s">
        <v>65</v>
      </c>
      <c r="D266" s="42" t="str">
        <f t="shared" si="16"/>
        <v>NW_無償所管換等</v>
      </c>
      <c r="E266" s="42">
        <v>0</v>
      </c>
      <c r="F266" s="42" t="str">
        <f t="shared" si="17"/>
        <v>貸借対照表</v>
      </c>
      <c r="G266" s="42" t="s">
        <v>71</v>
      </c>
      <c r="H266" s="42" t="s">
        <v>6</v>
      </c>
      <c r="I266" s="42" t="str">
        <f t="shared" si="18"/>
        <v>BS_船舶</v>
      </c>
      <c r="J266" s="42">
        <v>1</v>
      </c>
      <c r="K266" s="42" t="str">
        <f t="shared" si="19"/>
        <v>NW_無償所管換等_BS_船舶</v>
      </c>
      <c r="L266" s="42">
        <v>0</v>
      </c>
      <c r="M266" s="42">
        <f t="shared" si="20"/>
        <v>1</v>
      </c>
      <c r="N266" s="30" t="s">
        <v>315</v>
      </c>
      <c r="O266" s="24" t="s">
        <v>316</v>
      </c>
    </row>
    <row r="267" spans="1:15" x14ac:dyDescent="0.15">
      <c r="A267" s="42" t="str">
        <f t="shared" si="15"/>
        <v>純資産変動計算書</v>
      </c>
      <c r="B267" s="42" t="s">
        <v>67</v>
      </c>
      <c r="C267" s="42" t="s">
        <v>65</v>
      </c>
      <c r="D267" s="42" t="str">
        <f t="shared" si="16"/>
        <v>NW_無償所管換等</v>
      </c>
      <c r="E267" s="42">
        <v>0</v>
      </c>
      <c r="F267" s="42" t="str">
        <f t="shared" si="17"/>
        <v>貸借対照表</v>
      </c>
      <c r="G267" s="42" t="s">
        <v>71</v>
      </c>
      <c r="H267" s="42" t="s">
        <v>8</v>
      </c>
      <c r="I267" s="42" t="str">
        <f t="shared" si="18"/>
        <v>BS_浮標等</v>
      </c>
      <c r="J267" s="42">
        <v>1</v>
      </c>
      <c r="K267" s="42" t="str">
        <f t="shared" si="19"/>
        <v>NW_無償所管換等_BS_浮標等</v>
      </c>
      <c r="L267" s="42">
        <v>0</v>
      </c>
      <c r="M267" s="42">
        <f t="shared" si="20"/>
        <v>1</v>
      </c>
      <c r="N267" s="30" t="s">
        <v>315</v>
      </c>
      <c r="O267" s="24" t="s">
        <v>316</v>
      </c>
    </row>
    <row r="268" spans="1:15" x14ac:dyDescent="0.15">
      <c r="A268" s="42" t="str">
        <f t="shared" si="15"/>
        <v>純資産変動計算書</v>
      </c>
      <c r="B268" s="42" t="s">
        <v>67</v>
      </c>
      <c r="C268" s="42" t="s">
        <v>65</v>
      </c>
      <c r="D268" s="42" t="str">
        <f t="shared" si="16"/>
        <v>NW_無償所管換等</v>
      </c>
      <c r="E268" s="42">
        <v>0</v>
      </c>
      <c r="F268" s="42" t="str">
        <f t="shared" si="17"/>
        <v>貸借対照表</v>
      </c>
      <c r="G268" s="42" t="s">
        <v>71</v>
      </c>
      <c r="H268" s="42" t="s">
        <v>4</v>
      </c>
      <c r="I268" s="42" t="str">
        <f t="shared" si="18"/>
        <v>BS_航空機</v>
      </c>
      <c r="J268" s="42">
        <v>1</v>
      </c>
      <c r="K268" s="42" t="str">
        <f t="shared" si="19"/>
        <v>NW_無償所管換等_BS_航空機</v>
      </c>
      <c r="L268" s="42">
        <v>0</v>
      </c>
      <c r="M268" s="42">
        <f t="shared" si="20"/>
        <v>1</v>
      </c>
      <c r="N268" s="30" t="s">
        <v>315</v>
      </c>
      <c r="O268" s="24" t="s">
        <v>316</v>
      </c>
    </row>
    <row r="269" spans="1:15" x14ac:dyDescent="0.15">
      <c r="A269" s="42" t="str">
        <f t="shared" si="15"/>
        <v>純資産変動計算書</v>
      </c>
      <c r="B269" s="42" t="s">
        <v>67</v>
      </c>
      <c r="C269" s="42" t="s">
        <v>65</v>
      </c>
      <c r="D269" s="42" t="str">
        <f t="shared" si="16"/>
        <v>NW_無償所管換等</v>
      </c>
      <c r="E269" s="42">
        <v>0</v>
      </c>
      <c r="F269" s="42" t="str">
        <f t="shared" si="17"/>
        <v>貸借対照表</v>
      </c>
      <c r="G269" s="42" t="s">
        <v>71</v>
      </c>
      <c r="H269" s="42" t="s">
        <v>104</v>
      </c>
      <c r="I269" s="42" t="str">
        <f t="shared" si="18"/>
        <v>BS_その他（事業用資産）</v>
      </c>
      <c r="J269" s="42">
        <v>1</v>
      </c>
      <c r="K269" s="42" t="str">
        <f t="shared" si="19"/>
        <v>NW_無償所管換等_BS_その他（事業用資産）</v>
      </c>
      <c r="L269" s="42">
        <v>0</v>
      </c>
      <c r="M269" s="42">
        <f t="shared" si="20"/>
        <v>1</v>
      </c>
      <c r="N269" s="30" t="s">
        <v>315</v>
      </c>
      <c r="O269" s="24" t="s">
        <v>316</v>
      </c>
    </row>
    <row r="270" spans="1:15" x14ac:dyDescent="0.15">
      <c r="A270" s="42" t="str">
        <f t="shared" si="15"/>
        <v>純資産変動計算書</v>
      </c>
      <c r="B270" s="42" t="s">
        <v>67</v>
      </c>
      <c r="C270" s="42" t="s">
        <v>65</v>
      </c>
      <c r="D270" s="42" t="str">
        <f t="shared" si="16"/>
        <v>NW_無償所管換等</v>
      </c>
      <c r="E270" s="42">
        <v>0</v>
      </c>
      <c r="F270" s="42" t="str">
        <f t="shared" si="17"/>
        <v>貸借対照表</v>
      </c>
      <c r="G270" s="42" t="s">
        <v>71</v>
      </c>
      <c r="H270" s="42" t="s">
        <v>78</v>
      </c>
      <c r="I270" s="42" t="str">
        <f t="shared" si="18"/>
        <v>BS_土地（インフラ資産）</v>
      </c>
      <c r="J270" s="42">
        <v>1</v>
      </c>
      <c r="K270" s="42" t="str">
        <f t="shared" si="19"/>
        <v>NW_無償所管換等_BS_土地（インフラ資産）</v>
      </c>
      <c r="L270" s="42">
        <v>0</v>
      </c>
      <c r="M270" s="42">
        <f t="shared" si="20"/>
        <v>1</v>
      </c>
      <c r="N270" s="30" t="s">
        <v>315</v>
      </c>
      <c r="O270" s="24" t="s">
        <v>316</v>
      </c>
    </row>
    <row r="271" spans="1:15" x14ac:dyDescent="0.15">
      <c r="A271" s="42" t="str">
        <f t="shared" si="15"/>
        <v>純資産変動計算書</v>
      </c>
      <c r="B271" s="42" t="s">
        <v>67</v>
      </c>
      <c r="C271" s="42" t="s">
        <v>65</v>
      </c>
      <c r="D271" s="42" t="str">
        <f t="shared" si="16"/>
        <v>NW_無償所管換等</v>
      </c>
      <c r="E271" s="42">
        <v>0</v>
      </c>
      <c r="F271" s="42" t="str">
        <f t="shared" si="17"/>
        <v>貸借対照表</v>
      </c>
      <c r="G271" s="42" t="s">
        <v>71</v>
      </c>
      <c r="H271" s="42" t="s">
        <v>79</v>
      </c>
      <c r="I271" s="42" t="str">
        <f t="shared" si="18"/>
        <v>BS_建物（インフラ資産）</v>
      </c>
      <c r="J271" s="42">
        <v>1</v>
      </c>
      <c r="K271" s="42" t="str">
        <f t="shared" si="19"/>
        <v>NW_無償所管換等_BS_建物（インフラ資産）</v>
      </c>
      <c r="L271" s="42">
        <v>0</v>
      </c>
      <c r="M271" s="42">
        <f t="shared" si="20"/>
        <v>1</v>
      </c>
      <c r="N271" s="30" t="s">
        <v>315</v>
      </c>
      <c r="O271" s="24" t="s">
        <v>316</v>
      </c>
    </row>
    <row r="272" spans="1:15" x14ac:dyDescent="0.15">
      <c r="A272" s="42" t="str">
        <f t="shared" si="15"/>
        <v>純資産変動計算書</v>
      </c>
      <c r="B272" s="42" t="s">
        <v>67</v>
      </c>
      <c r="C272" s="42" t="s">
        <v>65</v>
      </c>
      <c r="D272" s="42" t="str">
        <f t="shared" si="16"/>
        <v>NW_無償所管換等</v>
      </c>
      <c r="E272" s="42">
        <v>0</v>
      </c>
      <c r="F272" s="42" t="str">
        <f t="shared" si="17"/>
        <v>貸借対照表</v>
      </c>
      <c r="G272" s="42" t="s">
        <v>71</v>
      </c>
      <c r="H272" s="42" t="s">
        <v>84</v>
      </c>
      <c r="I272" s="42" t="str">
        <f t="shared" si="18"/>
        <v>BS_工作物（インフラ資産）</v>
      </c>
      <c r="J272" s="42">
        <v>1</v>
      </c>
      <c r="K272" s="42" t="str">
        <f t="shared" si="19"/>
        <v>NW_無償所管換等_BS_工作物（インフラ資産）</v>
      </c>
      <c r="L272" s="42">
        <v>0</v>
      </c>
      <c r="M272" s="42">
        <f t="shared" si="20"/>
        <v>1</v>
      </c>
      <c r="N272" s="30" t="s">
        <v>315</v>
      </c>
      <c r="O272" s="24" t="s">
        <v>316</v>
      </c>
    </row>
    <row r="273" spans="1:15" x14ac:dyDescent="0.15">
      <c r="A273" s="42" t="str">
        <f t="shared" si="15"/>
        <v>純資産変動計算書</v>
      </c>
      <c r="B273" s="42" t="s">
        <v>67</v>
      </c>
      <c r="C273" s="42" t="s">
        <v>65</v>
      </c>
      <c r="D273" s="42" t="str">
        <f t="shared" si="16"/>
        <v>NW_無償所管換等</v>
      </c>
      <c r="E273" s="42">
        <v>0</v>
      </c>
      <c r="F273" s="42" t="str">
        <f t="shared" si="17"/>
        <v>貸借対照表</v>
      </c>
      <c r="G273" s="42" t="s">
        <v>71</v>
      </c>
      <c r="H273" s="42" t="s">
        <v>106</v>
      </c>
      <c r="I273" s="42" t="str">
        <f t="shared" si="18"/>
        <v>BS_その他（インフラ資産）</v>
      </c>
      <c r="J273" s="42">
        <v>1</v>
      </c>
      <c r="K273" s="42" t="str">
        <f t="shared" si="19"/>
        <v>NW_無償所管換等_BS_その他（インフラ資産）</v>
      </c>
      <c r="L273" s="42">
        <v>0</v>
      </c>
      <c r="M273" s="42">
        <f t="shared" si="20"/>
        <v>1</v>
      </c>
      <c r="N273" s="30" t="s">
        <v>315</v>
      </c>
      <c r="O273" s="24" t="s">
        <v>316</v>
      </c>
    </row>
    <row r="274" spans="1:15" x14ac:dyDescent="0.15">
      <c r="A274" s="42" t="str">
        <f t="shared" si="15"/>
        <v>純資産変動計算書</v>
      </c>
      <c r="B274" s="42" t="s">
        <v>67</v>
      </c>
      <c r="C274" s="42" t="s">
        <v>65</v>
      </c>
      <c r="D274" s="42" t="str">
        <f t="shared" si="16"/>
        <v>NW_無償所管換等</v>
      </c>
      <c r="E274" s="42">
        <v>0</v>
      </c>
      <c r="F274" s="42" t="str">
        <f t="shared" si="17"/>
        <v>貸借対照表</v>
      </c>
      <c r="G274" s="42" t="s">
        <v>71</v>
      </c>
      <c r="H274" s="42" t="s">
        <v>12</v>
      </c>
      <c r="I274" s="42" t="str">
        <f t="shared" si="18"/>
        <v>BS_物品</v>
      </c>
      <c r="J274" s="42">
        <v>1</v>
      </c>
      <c r="K274" s="42" t="str">
        <f t="shared" si="19"/>
        <v>NW_無償所管換等_BS_物品</v>
      </c>
      <c r="L274" s="42">
        <v>0</v>
      </c>
      <c r="M274" s="42">
        <f t="shared" si="20"/>
        <v>1</v>
      </c>
      <c r="N274" s="30" t="s">
        <v>315</v>
      </c>
      <c r="O274" s="24" t="s">
        <v>316</v>
      </c>
    </row>
    <row r="275" spans="1:15" x14ac:dyDescent="0.15">
      <c r="A275" s="42" t="str">
        <f t="shared" si="15"/>
        <v>純資産変動計算書</v>
      </c>
      <c r="B275" s="42" t="s">
        <v>67</v>
      </c>
      <c r="C275" s="42" t="s">
        <v>65</v>
      </c>
      <c r="D275" s="42" t="str">
        <f t="shared" si="16"/>
        <v>NW_無償所管換等</v>
      </c>
      <c r="E275" s="42">
        <v>0</v>
      </c>
      <c r="F275" s="42" t="str">
        <f t="shared" si="17"/>
        <v>貸借対照表</v>
      </c>
      <c r="G275" s="42" t="s">
        <v>71</v>
      </c>
      <c r="H275" s="42" t="s">
        <v>5</v>
      </c>
      <c r="I275" s="42" t="str">
        <f t="shared" si="18"/>
        <v>BS_ソフトウェア</v>
      </c>
      <c r="J275" s="42">
        <v>1</v>
      </c>
      <c r="K275" s="42" t="str">
        <f t="shared" si="19"/>
        <v>NW_無償所管換等_BS_ソフトウェア</v>
      </c>
      <c r="L275" s="42">
        <v>0</v>
      </c>
      <c r="M275" s="42">
        <f t="shared" si="20"/>
        <v>1</v>
      </c>
      <c r="N275" s="30" t="s">
        <v>315</v>
      </c>
      <c r="O275" s="24" t="s">
        <v>316</v>
      </c>
    </row>
    <row r="276" spans="1:15" x14ac:dyDescent="0.15">
      <c r="A276" s="42" t="str">
        <f t="shared" si="15"/>
        <v>純資産変動計算書</v>
      </c>
      <c r="B276" s="42" t="s">
        <v>67</v>
      </c>
      <c r="C276" s="42" t="s">
        <v>65</v>
      </c>
      <c r="D276" s="42" t="str">
        <f t="shared" si="16"/>
        <v>NW_無償所管換等</v>
      </c>
      <c r="E276" s="42">
        <v>0</v>
      </c>
      <c r="F276" s="42" t="str">
        <f t="shared" si="17"/>
        <v>貸借対照表</v>
      </c>
      <c r="G276" s="42" t="s">
        <v>71</v>
      </c>
      <c r="H276" s="42" t="s">
        <v>76</v>
      </c>
      <c r="I276" s="42" t="str">
        <f t="shared" si="18"/>
        <v>BS_その他（無形固定資産）</v>
      </c>
      <c r="J276" s="42">
        <v>1</v>
      </c>
      <c r="K276" s="42" t="str">
        <f t="shared" si="19"/>
        <v>NW_無償所管換等_BS_その他（無形固定資産）</v>
      </c>
      <c r="L276" s="42">
        <v>0</v>
      </c>
      <c r="M276" s="42">
        <f t="shared" si="20"/>
        <v>1</v>
      </c>
      <c r="N276" s="30" t="s">
        <v>315</v>
      </c>
      <c r="O276" s="24" t="s">
        <v>316</v>
      </c>
    </row>
    <row r="277" spans="1:15" x14ac:dyDescent="0.15">
      <c r="A277" s="42" t="str">
        <f t="shared" si="15"/>
        <v>貸借対照表</v>
      </c>
      <c r="B277" s="42" t="s">
        <v>71</v>
      </c>
      <c r="C277" s="42" t="s">
        <v>91</v>
      </c>
      <c r="D277" s="42" t="str">
        <f t="shared" si="16"/>
        <v>BS_建物減価償却累計額（事業用資産）</v>
      </c>
      <c r="E277" s="42">
        <v>1</v>
      </c>
      <c r="F277" s="42" t="str">
        <f t="shared" si="17"/>
        <v>純資産変動計算書</v>
      </c>
      <c r="G277" s="42" t="s">
        <v>67</v>
      </c>
      <c r="H277" s="42" t="s">
        <v>65</v>
      </c>
      <c r="I277" s="42" t="str">
        <f t="shared" si="18"/>
        <v>NW_無償所管換等</v>
      </c>
      <c r="J277" s="42">
        <v>0</v>
      </c>
      <c r="K277" s="42" t="str">
        <f t="shared" si="19"/>
        <v>BS_建物減価償却累計額（事業用資産）_NW_無償所管換等</v>
      </c>
      <c r="L277" s="42">
        <v>0</v>
      </c>
      <c r="M277" s="42">
        <f t="shared" si="20"/>
        <v>1</v>
      </c>
      <c r="N277" s="30" t="s">
        <v>321</v>
      </c>
      <c r="O277" s="24" t="s">
        <v>300</v>
      </c>
    </row>
    <row r="278" spans="1:15" x14ac:dyDescent="0.15">
      <c r="A278" s="42" t="str">
        <f t="shared" si="15"/>
        <v>貸借対照表</v>
      </c>
      <c r="B278" s="42" t="s">
        <v>71</v>
      </c>
      <c r="C278" s="42" t="s">
        <v>86</v>
      </c>
      <c r="D278" s="42" t="str">
        <f t="shared" si="16"/>
        <v>BS_工作物減価償却累計額（事業用資産）</v>
      </c>
      <c r="E278" s="42">
        <v>1</v>
      </c>
      <c r="F278" s="42" t="str">
        <f t="shared" si="17"/>
        <v>純資産変動計算書</v>
      </c>
      <c r="G278" s="42" t="s">
        <v>67</v>
      </c>
      <c r="H278" s="42" t="s">
        <v>65</v>
      </c>
      <c r="I278" s="42" t="str">
        <f t="shared" si="18"/>
        <v>NW_無償所管換等</v>
      </c>
      <c r="J278" s="42">
        <v>0</v>
      </c>
      <c r="K278" s="42" t="str">
        <f t="shared" si="19"/>
        <v>BS_工作物減価償却累計額（事業用資産）_NW_無償所管換等</v>
      </c>
      <c r="L278" s="42">
        <v>0</v>
      </c>
      <c r="M278" s="42">
        <f t="shared" si="20"/>
        <v>1</v>
      </c>
      <c r="N278" s="30" t="s">
        <v>321</v>
      </c>
      <c r="O278" s="24" t="s">
        <v>300</v>
      </c>
    </row>
    <row r="279" spans="1:15" x14ac:dyDescent="0.15">
      <c r="A279" s="42" t="str">
        <f t="shared" si="15"/>
        <v>貸借対照表</v>
      </c>
      <c r="B279" s="42" t="s">
        <v>71</v>
      </c>
      <c r="C279" s="42" t="s">
        <v>7</v>
      </c>
      <c r="D279" s="42" t="str">
        <f t="shared" si="16"/>
        <v>BS_船舶減価償却累計額</v>
      </c>
      <c r="E279" s="42">
        <v>1</v>
      </c>
      <c r="F279" s="42" t="str">
        <f t="shared" si="17"/>
        <v>純資産変動計算書</v>
      </c>
      <c r="G279" s="42" t="s">
        <v>67</v>
      </c>
      <c r="H279" s="42" t="s">
        <v>65</v>
      </c>
      <c r="I279" s="42" t="str">
        <f t="shared" si="18"/>
        <v>NW_無償所管換等</v>
      </c>
      <c r="J279" s="42">
        <v>0</v>
      </c>
      <c r="K279" s="42" t="str">
        <f t="shared" si="19"/>
        <v>BS_船舶減価償却累計額_NW_無償所管換等</v>
      </c>
      <c r="L279" s="42">
        <v>0</v>
      </c>
      <c r="M279" s="42">
        <f t="shared" si="20"/>
        <v>1</v>
      </c>
      <c r="N279" s="30" t="s">
        <v>321</v>
      </c>
      <c r="O279" s="24" t="s">
        <v>300</v>
      </c>
    </row>
    <row r="280" spans="1:15" x14ac:dyDescent="0.15">
      <c r="A280" s="42" t="str">
        <f t="shared" si="15"/>
        <v>貸借対照表</v>
      </c>
      <c r="B280" s="42" t="s">
        <v>71</v>
      </c>
      <c r="C280" s="42" t="s">
        <v>9</v>
      </c>
      <c r="D280" s="42" t="str">
        <f t="shared" si="16"/>
        <v>BS_浮標等減価償却累計額</v>
      </c>
      <c r="E280" s="42">
        <v>1</v>
      </c>
      <c r="F280" s="42" t="str">
        <f t="shared" si="17"/>
        <v>純資産変動計算書</v>
      </c>
      <c r="G280" s="42" t="s">
        <v>67</v>
      </c>
      <c r="H280" s="42" t="s">
        <v>65</v>
      </c>
      <c r="I280" s="42" t="str">
        <f t="shared" si="18"/>
        <v>NW_無償所管換等</v>
      </c>
      <c r="J280" s="42">
        <v>0</v>
      </c>
      <c r="K280" s="42" t="str">
        <f t="shared" si="19"/>
        <v>BS_浮標等減価償却累計額_NW_無償所管換等</v>
      </c>
      <c r="L280" s="42">
        <v>0</v>
      </c>
      <c r="M280" s="42">
        <f t="shared" si="20"/>
        <v>1</v>
      </c>
      <c r="N280" s="30" t="s">
        <v>321</v>
      </c>
      <c r="O280" s="24" t="s">
        <v>300</v>
      </c>
    </row>
    <row r="281" spans="1:15" x14ac:dyDescent="0.15">
      <c r="A281" s="42" t="str">
        <f t="shared" si="15"/>
        <v>貸借対照表</v>
      </c>
      <c r="B281" s="42" t="s">
        <v>71</v>
      </c>
      <c r="C281" s="42" t="s">
        <v>10</v>
      </c>
      <c r="D281" s="42" t="str">
        <f t="shared" si="16"/>
        <v>BS_航空機減価償却累計額</v>
      </c>
      <c r="E281" s="42">
        <v>1</v>
      </c>
      <c r="F281" s="42" t="str">
        <f t="shared" si="17"/>
        <v>純資産変動計算書</v>
      </c>
      <c r="G281" s="42" t="s">
        <v>67</v>
      </c>
      <c r="H281" s="42" t="s">
        <v>65</v>
      </c>
      <c r="I281" s="42" t="str">
        <f t="shared" si="18"/>
        <v>NW_無償所管換等</v>
      </c>
      <c r="J281" s="42">
        <v>0</v>
      </c>
      <c r="K281" s="42" t="str">
        <f t="shared" si="19"/>
        <v>BS_航空機減価償却累計額_NW_無償所管換等</v>
      </c>
      <c r="L281" s="42">
        <v>0</v>
      </c>
      <c r="M281" s="42">
        <f t="shared" si="20"/>
        <v>1</v>
      </c>
      <c r="N281" s="30" t="s">
        <v>321</v>
      </c>
      <c r="O281" s="24" t="s">
        <v>300</v>
      </c>
    </row>
    <row r="282" spans="1:15" x14ac:dyDescent="0.15">
      <c r="A282" s="42" t="str">
        <f t="shared" si="15"/>
        <v>貸借対照表</v>
      </c>
      <c r="B282" s="42" t="s">
        <v>71</v>
      </c>
      <c r="C282" s="42" t="s">
        <v>111</v>
      </c>
      <c r="D282" s="42" t="str">
        <f t="shared" si="16"/>
        <v>BS_その他減価償却累計額（事業用資産）</v>
      </c>
      <c r="E282" s="42">
        <v>1</v>
      </c>
      <c r="F282" s="42" t="str">
        <f t="shared" si="17"/>
        <v>純資産変動計算書</v>
      </c>
      <c r="G282" s="42" t="s">
        <v>67</v>
      </c>
      <c r="H282" s="42" t="s">
        <v>65</v>
      </c>
      <c r="I282" s="42" t="str">
        <f t="shared" si="18"/>
        <v>NW_無償所管換等</v>
      </c>
      <c r="J282" s="42">
        <v>0</v>
      </c>
      <c r="K282" s="42" t="str">
        <f t="shared" si="19"/>
        <v>BS_その他減価償却累計額（事業用資産）_NW_無償所管換等</v>
      </c>
      <c r="L282" s="42">
        <v>0</v>
      </c>
      <c r="M282" s="42">
        <f t="shared" si="20"/>
        <v>1</v>
      </c>
      <c r="N282" s="30" t="s">
        <v>321</v>
      </c>
      <c r="O282" s="24" t="s">
        <v>300</v>
      </c>
    </row>
    <row r="283" spans="1:15" x14ac:dyDescent="0.15">
      <c r="A283" s="42" t="str">
        <f t="shared" si="15"/>
        <v>貸借対照表</v>
      </c>
      <c r="B283" s="42" t="s">
        <v>71</v>
      </c>
      <c r="C283" s="42" t="s">
        <v>83</v>
      </c>
      <c r="D283" s="42" t="str">
        <f t="shared" si="16"/>
        <v>BS_建物減価償却累計額（インフラ資産）</v>
      </c>
      <c r="E283" s="42">
        <v>1</v>
      </c>
      <c r="F283" s="42" t="str">
        <f t="shared" si="17"/>
        <v>純資産変動計算書</v>
      </c>
      <c r="G283" s="42" t="s">
        <v>67</v>
      </c>
      <c r="H283" s="42" t="s">
        <v>65</v>
      </c>
      <c r="I283" s="42" t="str">
        <f t="shared" si="18"/>
        <v>NW_無償所管換等</v>
      </c>
      <c r="J283" s="42">
        <v>0</v>
      </c>
      <c r="K283" s="42" t="str">
        <f t="shared" si="19"/>
        <v>BS_建物減価償却累計額（インフラ資産）_NW_無償所管換等</v>
      </c>
      <c r="L283" s="42">
        <v>0</v>
      </c>
      <c r="M283" s="42">
        <f t="shared" si="20"/>
        <v>1</v>
      </c>
      <c r="N283" s="30" t="s">
        <v>321</v>
      </c>
      <c r="O283" s="24" t="s">
        <v>300</v>
      </c>
    </row>
    <row r="284" spans="1:15" x14ac:dyDescent="0.15">
      <c r="A284" s="42" t="str">
        <f t="shared" si="15"/>
        <v>貸借対照表</v>
      </c>
      <c r="B284" s="42" t="s">
        <v>71</v>
      </c>
      <c r="C284" s="42" t="s">
        <v>90</v>
      </c>
      <c r="D284" s="42" t="str">
        <f t="shared" si="16"/>
        <v>BS_工作物減価償却累計額（インフラ資産）</v>
      </c>
      <c r="E284" s="42">
        <v>1</v>
      </c>
      <c r="F284" s="42" t="str">
        <f t="shared" si="17"/>
        <v>純資産変動計算書</v>
      </c>
      <c r="G284" s="42" t="s">
        <v>67</v>
      </c>
      <c r="H284" s="42" t="s">
        <v>65</v>
      </c>
      <c r="I284" s="42" t="str">
        <f t="shared" si="18"/>
        <v>NW_無償所管換等</v>
      </c>
      <c r="J284" s="42">
        <v>0</v>
      </c>
      <c r="K284" s="42" t="str">
        <f t="shared" si="19"/>
        <v>BS_工作物減価償却累計額（インフラ資産）_NW_無償所管換等</v>
      </c>
      <c r="L284" s="42">
        <v>0</v>
      </c>
      <c r="M284" s="42">
        <f t="shared" si="20"/>
        <v>1</v>
      </c>
      <c r="N284" s="30" t="s">
        <v>321</v>
      </c>
      <c r="O284" s="24" t="s">
        <v>300</v>
      </c>
    </row>
    <row r="285" spans="1:15" x14ac:dyDescent="0.15">
      <c r="A285" s="42" t="str">
        <f t="shared" si="15"/>
        <v>貸借対照表</v>
      </c>
      <c r="B285" s="42" t="s">
        <v>71</v>
      </c>
      <c r="C285" s="42" t="s">
        <v>112</v>
      </c>
      <c r="D285" s="42" t="str">
        <f t="shared" si="16"/>
        <v>BS_その他減価償却累計額（インフラ資産）</v>
      </c>
      <c r="E285" s="42">
        <v>1</v>
      </c>
      <c r="F285" s="42" t="str">
        <f t="shared" si="17"/>
        <v>純資産変動計算書</v>
      </c>
      <c r="G285" s="42" t="s">
        <v>67</v>
      </c>
      <c r="H285" s="42" t="s">
        <v>65</v>
      </c>
      <c r="I285" s="42" t="str">
        <f t="shared" si="18"/>
        <v>NW_無償所管換等</v>
      </c>
      <c r="J285" s="42">
        <v>0</v>
      </c>
      <c r="K285" s="42" t="str">
        <f t="shared" si="19"/>
        <v>BS_その他減価償却累計額（インフラ資産）_NW_無償所管換等</v>
      </c>
      <c r="L285" s="42">
        <v>0</v>
      </c>
      <c r="M285" s="42">
        <f t="shared" si="20"/>
        <v>1</v>
      </c>
      <c r="N285" s="30" t="s">
        <v>321</v>
      </c>
      <c r="O285" s="24" t="s">
        <v>300</v>
      </c>
    </row>
    <row r="286" spans="1:15" x14ac:dyDescent="0.15">
      <c r="A286" s="42" t="str">
        <f t="shared" si="15"/>
        <v>貸借対照表</v>
      </c>
      <c r="B286" s="42" t="s">
        <v>71</v>
      </c>
      <c r="C286" s="42" t="s">
        <v>13</v>
      </c>
      <c r="D286" s="42" t="str">
        <f t="shared" si="16"/>
        <v>BS_物品減価償却累計額</v>
      </c>
      <c r="E286" s="42">
        <v>1</v>
      </c>
      <c r="F286" s="42" t="str">
        <f t="shared" si="17"/>
        <v>純資産変動計算書</v>
      </c>
      <c r="G286" s="42" t="s">
        <v>67</v>
      </c>
      <c r="H286" s="42" t="s">
        <v>65</v>
      </c>
      <c r="I286" s="42" t="str">
        <f t="shared" si="18"/>
        <v>NW_無償所管換等</v>
      </c>
      <c r="J286" s="42">
        <v>0</v>
      </c>
      <c r="K286" s="42" t="str">
        <f t="shared" si="19"/>
        <v>BS_物品減価償却累計額_NW_無償所管換等</v>
      </c>
      <c r="L286" s="42">
        <v>0</v>
      </c>
      <c r="M286" s="42">
        <f t="shared" si="20"/>
        <v>1</v>
      </c>
      <c r="N286" s="30" t="s">
        <v>321</v>
      </c>
      <c r="O286" s="24" t="s">
        <v>300</v>
      </c>
    </row>
    <row r="287" spans="1:15" x14ac:dyDescent="0.15">
      <c r="A287" s="42" t="str">
        <f t="shared" si="15"/>
        <v>資金収支計算書</v>
      </c>
      <c r="B287" s="42" t="s">
        <v>66</v>
      </c>
      <c r="C287" s="42" t="s">
        <v>59</v>
      </c>
      <c r="D287" s="42" t="str">
        <f t="shared" si="16"/>
        <v>CF_資産売却収入</v>
      </c>
      <c r="E287" s="42">
        <v>0</v>
      </c>
      <c r="F287" s="42" t="str">
        <f t="shared" si="17"/>
        <v>貸借対照表</v>
      </c>
      <c r="G287" s="42" t="s">
        <v>71</v>
      </c>
      <c r="H287" s="42" t="s">
        <v>87</v>
      </c>
      <c r="I287" s="42" t="str">
        <f t="shared" si="18"/>
        <v>BS_土地（事業用資産）</v>
      </c>
      <c r="J287" s="42">
        <v>1</v>
      </c>
      <c r="K287" s="42" t="str">
        <f t="shared" si="19"/>
        <v>CF_資産売却収入_BS_土地（事業用資産）</v>
      </c>
      <c r="L287" s="42">
        <v>3</v>
      </c>
      <c r="M287" s="42">
        <f t="shared" si="20"/>
        <v>0</v>
      </c>
      <c r="N287" s="19"/>
      <c r="O287" s="19"/>
    </row>
    <row r="288" spans="1:15" x14ac:dyDescent="0.15">
      <c r="A288" s="42" t="str">
        <f t="shared" si="15"/>
        <v>資金収支計算書</v>
      </c>
      <c r="B288" s="42" t="s">
        <v>66</v>
      </c>
      <c r="C288" s="42" t="s">
        <v>59</v>
      </c>
      <c r="D288" s="42" t="str">
        <f t="shared" si="16"/>
        <v>CF_資産売却収入</v>
      </c>
      <c r="E288" s="42">
        <v>0</v>
      </c>
      <c r="F288" s="42" t="str">
        <f t="shared" si="17"/>
        <v>貸借対照表</v>
      </c>
      <c r="G288" s="42" t="s">
        <v>71</v>
      </c>
      <c r="H288" s="42" t="s">
        <v>1</v>
      </c>
      <c r="I288" s="42" t="str">
        <f t="shared" si="18"/>
        <v>BS_立木竹</v>
      </c>
      <c r="J288" s="42">
        <v>1</v>
      </c>
      <c r="K288" s="42" t="str">
        <f t="shared" si="19"/>
        <v>CF_資産売却収入_BS_立木竹</v>
      </c>
      <c r="L288" s="42">
        <v>3</v>
      </c>
      <c r="M288" s="42">
        <f t="shared" si="20"/>
        <v>0</v>
      </c>
      <c r="N288" s="19"/>
      <c r="O288" s="19"/>
    </row>
    <row r="289" spans="1:15" x14ac:dyDescent="0.15">
      <c r="A289" s="42" t="str">
        <f t="shared" si="15"/>
        <v>資金収支計算書</v>
      </c>
      <c r="B289" s="42" t="s">
        <v>66</v>
      </c>
      <c r="C289" s="42" t="s">
        <v>59</v>
      </c>
      <c r="D289" s="42" t="str">
        <f t="shared" si="16"/>
        <v>CF_資産売却収入</v>
      </c>
      <c r="E289" s="42">
        <v>0</v>
      </c>
      <c r="F289" s="42" t="str">
        <f t="shared" si="17"/>
        <v>貸借対照表</v>
      </c>
      <c r="G289" s="42" t="s">
        <v>71</v>
      </c>
      <c r="H289" s="42" t="s">
        <v>85</v>
      </c>
      <c r="I289" s="42" t="str">
        <f t="shared" si="18"/>
        <v>BS_建物（事業用資産）</v>
      </c>
      <c r="J289" s="42">
        <v>1</v>
      </c>
      <c r="K289" s="42" t="str">
        <f t="shared" si="19"/>
        <v>CF_資産売却収入_BS_建物（事業用資産）</v>
      </c>
      <c r="L289" s="42">
        <v>3</v>
      </c>
      <c r="M289" s="42">
        <f t="shared" si="20"/>
        <v>0</v>
      </c>
      <c r="N289" s="19"/>
      <c r="O289" s="19"/>
    </row>
    <row r="290" spans="1:15" x14ac:dyDescent="0.15">
      <c r="A290" s="42" t="str">
        <f t="shared" si="15"/>
        <v>資金収支計算書</v>
      </c>
      <c r="B290" s="42" t="s">
        <v>66</v>
      </c>
      <c r="C290" s="42" t="s">
        <v>59</v>
      </c>
      <c r="D290" s="42" t="str">
        <f t="shared" si="16"/>
        <v>CF_資産売却収入</v>
      </c>
      <c r="E290" s="42">
        <v>0</v>
      </c>
      <c r="F290" s="42" t="str">
        <f t="shared" si="17"/>
        <v>貸借対照表</v>
      </c>
      <c r="G290" s="42" t="s">
        <v>71</v>
      </c>
      <c r="H290" s="42" t="s">
        <v>81</v>
      </c>
      <c r="I290" s="42" t="str">
        <f t="shared" si="18"/>
        <v>BS_工作物（事業用資産）</v>
      </c>
      <c r="J290" s="42">
        <v>1</v>
      </c>
      <c r="K290" s="42" t="str">
        <f t="shared" si="19"/>
        <v>CF_資産売却収入_BS_工作物（事業用資産）</v>
      </c>
      <c r="L290" s="42">
        <v>3</v>
      </c>
      <c r="M290" s="42">
        <f t="shared" si="20"/>
        <v>0</v>
      </c>
      <c r="N290" s="19"/>
      <c r="O290" s="19"/>
    </row>
    <row r="291" spans="1:15" x14ac:dyDescent="0.15">
      <c r="A291" s="42" t="str">
        <f t="shared" si="15"/>
        <v>資金収支計算書</v>
      </c>
      <c r="B291" s="42" t="s">
        <v>66</v>
      </c>
      <c r="C291" s="42" t="s">
        <v>59</v>
      </c>
      <c r="D291" s="42" t="str">
        <f t="shared" si="16"/>
        <v>CF_資産売却収入</v>
      </c>
      <c r="E291" s="42">
        <v>0</v>
      </c>
      <c r="F291" s="42" t="str">
        <f t="shared" si="17"/>
        <v>貸借対照表</v>
      </c>
      <c r="G291" s="42" t="s">
        <v>71</v>
      </c>
      <c r="H291" s="42" t="s">
        <v>6</v>
      </c>
      <c r="I291" s="42" t="str">
        <f t="shared" si="18"/>
        <v>BS_船舶</v>
      </c>
      <c r="J291" s="42">
        <v>1</v>
      </c>
      <c r="K291" s="42" t="str">
        <f t="shared" si="19"/>
        <v>CF_資産売却収入_BS_船舶</v>
      </c>
      <c r="L291" s="42">
        <v>3</v>
      </c>
      <c r="M291" s="42">
        <f t="shared" si="20"/>
        <v>0</v>
      </c>
      <c r="N291" s="19"/>
      <c r="O291" s="19"/>
    </row>
    <row r="292" spans="1:15" x14ac:dyDescent="0.15">
      <c r="A292" s="42" t="str">
        <f t="shared" si="15"/>
        <v>資金収支計算書</v>
      </c>
      <c r="B292" s="42" t="s">
        <v>66</v>
      </c>
      <c r="C292" s="42" t="s">
        <v>59</v>
      </c>
      <c r="D292" s="42" t="str">
        <f t="shared" si="16"/>
        <v>CF_資産売却収入</v>
      </c>
      <c r="E292" s="42">
        <v>0</v>
      </c>
      <c r="F292" s="42" t="str">
        <f t="shared" si="17"/>
        <v>貸借対照表</v>
      </c>
      <c r="G292" s="42" t="s">
        <v>71</v>
      </c>
      <c r="H292" s="42" t="s">
        <v>8</v>
      </c>
      <c r="I292" s="42" t="str">
        <f t="shared" si="18"/>
        <v>BS_浮標等</v>
      </c>
      <c r="J292" s="42">
        <v>1</v>
      </c>
      <c r="K292" s="42" t="str">
        <f t="shared" si="19"/>
        <v>CF_資産売却収入_BS_浮標等</v>
      </c>
      <c r="L292" s="42">
        <v>3</v>
      </c>
      <c r="M292" s="42">
        <f t="shared" si="20"/>
        <v>0</v>
      </c>
      <c r="N292" s="19"/>
      <c r="O292" s="19"/>
    </row>
    <row r="293" spans="1:15" x14ac:dyDescent="0.15">
      <c r="A293" s="42" t="str">
        <f t="shared" si="15"/>
        <v>資金収支計算書</v>
      </c>
      <c r="B293" s="42" t="s">
        <v>66</v>
      </c>
      <c r="C293" s="42" t="s">
        <v>59</v>
      </c>
      <c r="D293" s="42" t="str">
        <f t="shared" si="16"/>
        <v>CF_資産売却収入</v>
      </c>
      <c r="E293" s="42">
        <v>0</v>
      </c>
      <c r="F293" s="42" t="str">
        <f t="shared" si="17"/>
        <v>貸借対照表</v>
      </c>
      <c r="G293" s="42" t="s">
        <v>71</v>
      </c>
      <c r="H293" s="42" t="s">
        <v>4</v>
      </c>
      <c r="I293" s="42" t="str">
        <f t="shared" si="18"/>
        <v>BS_航空機</v>
      </c>
      <c r="J293" s="42">
        <v>1</v>
      </c>
      <c r="K293" s="42" t="str">
        <f t="shared" si="19"/>
        <v>CF_資産売却収入_BS_航空機</v>
      </c>
      <c r="L293" s="42">
        <v>3</v>
      </c>
      <c r="M293" s="42">
        <f t="shared" si="20"/>
        <v>0</v>
      </c>
      <c r="N293" s="19"/>
      <c r="O293" s="19"/>
    </row>
    <row r="294" spans="1:15" x14ac:dyDescent="0.15">
      <c r="A294" s="42" t="str">
        <f t="shared" si="15"/>
        <v>資金収支計算書</v>
      </c>
      <c r="B294" s="42" t="s">
        <v>66</v>
      </c>
      <c r="C294" s="42" t="s">
        <v>59</v>
      </c>
      <c r="D294" s="42" t="str">
        <f t="shared" si="16"/>
        <v>CF_資産売却収入</v>
      </c>
      <c r="E294" s="42">
        <v>0</v>
      </c>
      <c r="F294" s="42" t="str">
        <f t="shared" si="17"/>
        <v>貸借対照表</v>
      </c>
      <c r="G294" s="42" t="s">
        <v>71</v>
      </c>
      <c r="H294" s="42" t="s">
        <v>104</v>
      </c>
      <c r="I294" s="42" t="str">
        <f t="shared" si="18"/>
        <v>BS_その他（事業用資産）</v>
      </c>
      <c r="J294" s="42">
        <v>1</v>
      </c>
      <c r="K294" s="42" t="str">
        <f t="shared" si="19"/>
        <v>CF_資産売却収入_BS_その他（事業用資産）</v>
      </c>
      <c r="L294" s="42">
        <v>3</v>
      </c>
      <c r="M294" s="42">
        <f t="shared" si="20"/>
        <v>0</v>
      </c>
      <c r="N294" s="19"/>
      <c r="O294" s="19"/>
    </row>
    <row r="295" spans="1:15" x14ac:dyDescent="0.15">
      <c r="A295" s="42" t="str">
        <f t="shared" si="15"/>
        <v>資金収支計算書</v>
      </c>
      <c r="B295" s="42" t="s">
        <v>66</v>
      </c>
      <c r="C295" s="42" t="s">
        <v>59</v>
      </c>
      <c r="D295" s="42" t="str">
        <f t="shared" si="16"/>
        <v>CF_資産売却収入</v>
      </c>
      <c r="E295" s="42">
        <v>0</v>
      </c>
      <c r="F295" s="42" t="str">
        <f t="shared" si="17"/>
        <v>貸借対照表</v>
      </c>
      <c r="G295" s="42" t="s">
        <v>71</v>
      </c>
      <c r="H295" s="42" t="s">
        <v>78</v>
      </c>
      <c r="I295" s="42" t="str">
        <f t="shared" si="18"/>
        <v>BS_土地（インフラ資産）</v>
      </c>
      <c r="J295" s="42">
        <v>1</v>
      </c>
      <c r="K295" s="42" t="str">
        <f t="shared" si="19"/>
        <v>CF_資産売却収入_BS_土地（インフラ資産）</v>
      </c>
      <c r="L295" s="42">
        <v>3</v>
      </c>
      <c r="M295" s="42">
        <f t="shared" si="20"/>
        <v>0</v>
      </c>
      <c r="N295" s="19"/>
      <c r="O295" s="19"/>
    </row>
    <row r="296" spans="1:15" x14ac:dyDescent="0.15">
      <c r="A296" s="42" t="str">
        <f t="shared" si="15"/>
        <v>資金収支計算書</v>
      </c>
      <c r="B296" s="42" t="s">
        <v>66</v>
      </c>
      <c r="C296" s="42" t="s">
        <v>59</v>
      </c>
      <c r="D296" s="42" t="str">
        <f t="shared" si="16"/>
        <v>CF_資産売却収入</v>
      </c>
      <c r="E296" s="42">
        <v>0</v>
      </c>
      <c r="F296" s="42" t="str">
        <f t="shared" si="17"/>
        <v>貸借対照表</v>
      </c>
      <c r="G296" s="42" t="s">
        <v>71</v>
      </c>
      <c r="H296" s="42" t="s">
        <v>79</v>
      </c>
      <c r="I296" s="42" t="str">
        <f t="shared" si="18"/>
        <v>BS_建物（インフラ資産）</v>
      </c>
      <c r="J296" s="42">
        <v>1</v>
      </c>
      <c r="K296" s="42" t="str">
        <f t="shared" si="19"/>
        <v>CF_資産売却収入_BS_建物（インフラ資産）</v>
      </c>
      <c r="L296" s="42">
        <v>3</v>
      </c>
      <c r="M296" s="42">
        <f t="shared" si="20"/>
        <v>0</v>
      </c>
      <c r="N296" s="19"/>
      <c r="O296" s="19"/>
    </row>
    <row r="297" spans="1:15" x14ac:dyDescent="0.15">
      <c r="A297" s="42" t="str">
        <f t="shared" si="15"/>
        <v>資金収支計算書</v>
      </c>
      <c r="B297" s="42" t="s">
        <v>66</v>
      </c>
      <c r="C297" s="42" t="s">
        <v>59</v>
      </c>
      <c r="D297" s="42" t="str">
        <f t="shared" si="16"/>
        <v>CF_資産売却収入</v>
      </c>
      <c r="E297" s="42">
        <v>0</v>
      </c>
      <c r="F297" s="42" t="str">
        <f t="shared" si="17"/>
        <v>貸借対照表</v>
      </c>
      <c r="G297" s="42" t="s">
        <v>71</v>
      </c>
      <c r="H297" s="42" t="s">
        <v>84</v>
      </c>
      <c r="I297" s="42" t="str">
        <f t="shared" si="18"/>
        <v>BS_工作物（インフラ資産）</v>
      </c>
      <c r="J297" s="42">
        <v>1</v>
      </c>
      <c r="K297" s="42" t="str">
        <f t="shared" si="19"/>
        <v>CF_資産売却収入_BS_工作物（インフラ資産）</v>
      </c>
      <c r="L297" s="42">
        <v>3</v>
      </c>
      <c r="M297" s="42">
        <f t="shared" si="20"/>
        <v>0</v>
      </c>
      <c r="N297" s="19"/>
      <c r="O297" s="19"/>
    </row>
    <row r="298" spans="1:15" x14ac:dyDescent="0.15">
      <c r="A298" s="42" t="str">
        <f t="shared" si="15"/>
        <v>資金収支計算書</v>
      </c>
      <c r="B298" s="42" t="s">
        <v>66</v>
      </c>
      <c r="C298" s="42" t="s">
        <v>59</v>
      </c>
      <c r="D298" s="42" t="str">
        <f t="shared" si="16"/>
        <v>CF_資産売却収入</v>
      </c>
      <c r="E298" s="42">
        <v>0</v>
      </c>
      <c r="F298" s="42" t="str">
        <f t="shared" si="17"/>
        <v>貸借対照表</v>
      </c>
      <c r="G298" s="42" t="s">
        <v>71</v>
      </c>
      <c r="H298" s="42" t="s">
        <v>106</v>
      </c>
      <c r="I298" s="42" t="str">
        <f t="shared" si="18"/>
        <v>BS_その他（インフラ資産）</v>
      </c>
      <c r="J298" s="42">
        <v>1</v>
      </c>
      <c r="K298" s="42" t="str">
        <f t="shared" si="19"/>
        <v>CF_資産売却収入_BS_その他（インフラ資産）</v>
      </c>
      <c r="L298" s="42">
        <v>3</v>
      </c>
      <c r="M298" s="42">
        <f t="shared" si="20"/>
        <v>0</v>
      </c>
      <c r="N298" s="19"/>
      <c r="O298" s="19"/>
    </row>
    <row r="299" spans="1:15" x14ac:dyDescent="0.15">
      <c r="A299" s="42" t="str">
        <f t="shared" si="15"/>
        <v>資金収支計算書</v>
      </c>
      <c r="B299" s="42" t="s">
        <v>66</v>
      </c>
      <c r="C299" s="42" t="s">
        <v>59</v>
      </c>
      <c r="D299" s="42" t="str">
        <f t="shared" si="16"/>
        <v>CF_資産売却収入</v>
      </c>
      <c r="E299" s="42">
        <v>0</v>
      </c>
      <c r="F299" s="42" t="str">
        <f t="shared" si="17"/>
        <v>貸借対照表</v>
      </c>
      <c r="G299" s="42" t="s">
        <v>71</v>
      </c>
      <c r="H299" s="42" t="s">
        <v>12</v>
      </c>
      <c r="I299" s="42" t="str">
        <f t="shared" si="18"/>
        <v>BS_物品</v>
      </c>
      <c r="J299" s="42">
        <v>1</v>
      </c>
      <c r="K299" s="42" t="str">
        <f t="shared" si="19"/>
        <v>CF_資産売却収入_BS_物品</v>
      </c>
      <c r="L299" s="42">
        <v>3</v>
      </c>
      <c r="M299" s="42">
        <f t="shared" si="20"/>
        <v>0</v>
      </c>
      <c r="N299" s="19"/>
      <c r="O299" s="19"/>
    </row>
    <row r="300" spans="1:15" x14ac:dyDescent="0.15">
      <c r="A300" s="42" t="str">
        <f t="shared" si="15"/>
        <v>資金収支計算書</v>
      </c>
      <c r="B300" s="42" t="s">
        <v>66</v>
      </c>
      <c r="C300" s="42" t="s">
        <v>59</v>
      </c>
      <c r="D300" s="42" t="str">
        <f t="shared" si="16"/>
        <v>CF_資産売却収入</v>
      </c>
      <c r="E300" s="42">
        <v>0</v>
      </c>
      <c r="F300" s="42" t="str">
        <f t="shared" si="17"/>
        <v>貸借対照表</v>
      </c>
      <c r="G300" s="42" t="s">
        <v>71</v>
      </c>
      <c r="H300" s="42" t="s">
        <v>5</v>
      </c>
      <c r="I300" s="42" t="str">
        <f t="shared" si="18"/>
        <v>BS_ソフトウェア</v>
      </c>
      <c r="J300" s="42">
        <v>1</v>
      </c>
      <c r="K300" s="42" t="str">
        <f t="shared" si="19"/>
        <v>CF_資産売却収入_BS_ソフトウェア</v>
      </c>
      <c r="L300" s="42">
        <v>3</v>
      </c>
      <c r="M300" s="42">
        <f t="shared" si="20"/>
        <v>0</v>
      </c>
      <c r="N300" s="19"/>
      <c r="O300" s="19"/>
    </row>
    <row r="301" spans="1:15" x14ac:dyDescent="0.15">
      <c r="A301" s="42" t="str">
        <f t="shared" si="15"/>
        <v>資金収支計算書</v>
      </c>
      <c r="B301" s="42" t="s">
        <v>66</v>
      </c>
      <c r="C301" s="42" t="s">
        <v>59</v>
      </c>
      <c r="D301" s="42" t="str">
        <f t="shared" si="16"/>
        <v>CF_資産売却収入</v>
      </c>
      <c r="E301" s="42">
        <v>0</v>
      </c>
      <c r="F301" s="42" t="str">
        <f t="shared" si="17"/>
        <v>貸借対照表</v>
      </c>
      <c r="G301" s="42" t="s">
        <v>71</v>
      </c>
      <c r="H301" s="42" t="s">
        <v>76</v>
      </c>
      <c r="I301" s="42" t="str">
        <f t="shared" si="18"/>
        <v>BS_その他（無形固定資産）</v>
      </c>
      <c r="J301" s="42">
        <v>1</v>
      </c>
      <c r="K301" s="42" t="str">
        <f t="shared" si="19"/>
        <v>CF_資産売却収入_BS_その他（無形固定資産）</v>
      </c>
      <c r="L301" s="42">
        <v>3</v>
      </c>
      <c r="M301" s="42">
        <f t="shared" si="20"/>
        <v>0</v>
      </c>
      <c r="N301" s="19"/>
      <c r="O301" s="19"/>
    </row>
    <row r="302" spans="1:15" x14ac:dyDescent="0.15">
      <c r="A302" s="42" t="str">
        <f t="shared" si="15"/>
        <v>貸借対照表</v>
      </c>
      <c r="B302" s="42" t="s">
        <v>71</v>
      </c>
      <c r="C302" s="42" t="s">
        <v>91</v>
      </c>
      <c r="D302" s="42" t="str">
        <f t="shared" si="16"/>
        <v>BS_建物減価償却累計額（事業用資産）</v>
      </c>
      <c r="E302" s="42">
        <v>1</v>
      </c>
      <c r="F302" s="42" t="str">
        <f t="shared" si="17"/>
        <v>貸借対照表</v>
      </c>
      <c r="G302" s="42" t="s">
        <v>71</v>
      </c>
      <c r="H302" s="42" t="s">
        <v>85</v>
      </c>
      <c r="I302" s="42" t="str">
        <f t="shared" si="18"/>
        <v>BS_建物（事業用資産）</v>
      </c>
      <c r="J302" s="42">
        <v>1</v>
      </c>
      <c r="K302" s="42" t="str">
        <f t="shared" si="19"/>
        <v>BS_建物減価償却累計額（事業用資産）_BS_建物（事業用資産）</v>
      </c>
      <c r="L302" s="42">
        <v>0</v>
      </c>
      <c r="M302" s="42">
        <f t="shared" si="20"/>
        <v>1</v>
      </c>
      <c r="N302" s="24" t="s">
        <v>303</v>
      </c>
      <c r="O302" s="24" t="s">
        <v>303</v>
      </c>
    </row>
    <row r="303" spans="1:15" x14ac:dyDescent="0.15">
      <c r="A303" s="42" t="str">
        <f t="shared" si="15"/>
        <v>貸借対照表</v>
      </c>
      <c r="B303" s="42" t="s">
        <v>71</v>
      </c>
      <c r="C303" s="42" t="s">
        <v>86</v>
      </c>
      <c r="D303" s="42" t="str">
        <f t="shared" si="16"/>
        <v>BS_工作物減価償却累計額（事業用資産）</v>
      </c>
      <c r="E303" s="42">
        <v>1</v>
      </c>
      <c r="F303" s="42" t="str">
        <f t="shared" si="17"/>
        <v>貸借対照表</v>
      </c>
      <c r="G303" s="42" t="s">
        <v>71</v>
      </c>
      <c r="H303" s="42" t="s">
        <v>81</v>
      </c>
      <c r="I303" s="42" t="str">
        <f t="shared" si="18"/>
        <v>BS_工作物（事業用資産）</v>
      </c>
      <c r="J303" s="42">
        <v>1</v>
      </c>
      <c r="K303" s="42" t="str">
        <f t="shared" si="19"/>
        <v>BS_工作物減価償却累計額（事業用資産）_BS_工作物（事業用資産）</v>
      </c>
      <c r="L303" s="42">
        <v>0</v>
      </c>
      <c r="M303" s="42">
        <f t="shared" si="20"/>
        <v>1</v>
      </c>
      <c r="N303" s="24" t="s">
        <v>303</v>
      </c>
      <c r="O303" s="24" t="s">
        <v>303</v>
      </c>
    </row>
    <row r="304" spans="1:15" x14ac:dyDescent="0.15">
      <c r="A304" s="42" t="str">
        <f t="shared" si="15"/>
        <v>貸借対照表</v>
      </c>
      <c r="B304" s="42" t="s">
        <v>71</v>
      </c>
      <c r="C304" s="42" t="s">
        <v>7</v>
      </c>
      <c r="D304" s="42" t="str">
        <f t="shared" si="16"/>
        <v>BS_船舶減価償却累計額</v>
      </c>
      <c r="E304" s="42">
        <v>1</v>
      </c>
      <c r="F304" s="42" t="str">
        <f t="shared" si="17"/>
        <v>貸借対照表</v>
      </c>
      <c r="G304" s="42" t="s">
        <v>71</v>
      </c>
      <c r="H304" s="42" t="s">
        <v>6</v>
      </c>
      <c r="I304" s="42" t="str">
        <f t="shared" si="18"/>
        <v>BS_船舶</v>
      </c>
      <c r="J304" s="42">
        <v>1</v>
      </c>
      <c r="K304" s="42" t="str">
        <f t="shared" si="19"/>
        <v>BS_船舶減価償却累計額_BS_船舶</v>
      </c>
      <c r="L304" s="42">
        <v>0</v>
      </c>
      <c r="M304" s="42">
        <f t="shared" si="20"/>
        <v>1</v>
      </c>
      <c r="N304" s="24" t="s">
        <v>303</v>
      </c>
      <c r="O304" s="24" t="s">
        <v>303</v>
      </c>
    </row>
    <row r="305" spans="1:15" x14ac:dyDescent="0.15">
      <c r="A305" s="42" t="str">
        <f t="shared" si="15"/>
        <v>貸借対照表</v>
      </c>
      <c r="B305" s="42" t="s">
        <v>71</v>
      </c>
      <c r="C305" s="42" t="s">
        <v>9</v>
      </c>
      <c r="D305" s="42" t="str">
        <f t="shared" si="16"/>
        <v>BS_浮標等減価償却累計額</v>
      </c>
      <c r="E305" s="42">
        <v>1</v>
      </c>
      <c r="F305" s="42" t="str">
        <f t="shared" si="17"/>
        <v>貸借対照表</v>
      </c>
      <c r="G305" s="42" t="s">
        <v>71</v>
      </c>
      <c r="H305" s="42" t="s">
        <v>8</v>
      </c>
      <c r="I305" s="42" t="str">
        <f t="shared" si="18"/>
        <v>BS_浮標等</v>
      </c>
      <c r="J305" s="42">
        <v>1</v>
      </c>
      <c r="K305" s="42" t="str">
        <f t="shared" si="19"/>
        <v>BS_浮標等減価償却累計額_BS_浮標等</v>
      </c>
      <c r="L305" s="42">
        <v>0</v>
      </c>
      <c r="M305" s="42">
        <f t="shared" si="20"/>
        <v>1</v>
      </c>
      <c r="N305" s="24" t="s">
        <v>303</v>
      </c>
      <c r="O305" s="24" t="s">
        <v>303</v>
      </c>
    </row>
    <row r="306" spans="1:15" x14ac:dyDescent="0.15">
      <c r="A306" s="42" t="str">
        <f t="shared" si="15"/>
        <v>貸借対照表</v>
      </c>
      <c r="B306" s="42" t="s">
        <v>71</v>
      </c>
      <c r="C306" s="42" t="s">
        <v>10</v>
      </c>
      <c r="D306" s="42" t="str">
        <f t="shared" si="16"/>
        <v>BS_航空機減価償却累計額</v>
      </c>
      <c r="E306" s="42">
        <v>1</v>
      </c>
      <c r="F306" s="42" t="str">
        <f t="shared" si="17"/>
        <v>貸借対照表</v>
      </c>
      <c r="G306" s="42" t="s">
        <v>71</v>
      </c>
      <c r="H306" s="42" t="s">
        <v>4</v>
      </c>
      <c r="I306" s="42" t="str">
        <f t="shared" si="18"/>
        <v>BS_航空機</v>
      </c>
      <c r="J306" s="42">
        <v>1</v>
      </c>
      <c r="K306" s="42" t="str">
        <f t="shared" si="19"/>
        <v>BS_航空機減価償却累計額_BS_航空機</v>
      </c>
      <c r="L306" s="42">
        <v>0</v>
      </c>
      <c r="M306" s="42">
        <f t="shared" si="20"/>
        <v>1</v>
      </c>
      <c r="N306" s="24" t="s">
        <v>303</v>
      </c>
      <c r="O306" s="24" t="s">
        <v>303</v>
      </c>
    </row>
    <row r="307" spans="1:15" x14ac:dyDescent="0.15">
      <c r="A307" s="42" t="str">
        <f t="shared" si="15"/>
        <v>貸借対照表</v>
      </c>
      <c r="B307" s="42" t="s">
        <v>71</v>
      </c>
      <c r="C307" s="42" t="s">
        <v>111</v>
      </c>
      <c r="D307" s="42" t="str">
        <f t="shared" si="16"/>
        <v>BS_その他減価償却累計額（事業用資産）</v>
      </c>
      <c r="E307" s="42">
        <v>1</v>
      </c>
      <c r="F307" s="42" t="str">
        <f t="shared" si="17"/>
        <v>貸借対照表</v>
      </c>
      <c r="G307" s="42" t="s">
        <v>71</v>
      </c>
      <c r="H307" s="42" t="s">
        <v>104</v>
      </c>
      <c r="I307" s="42" t="str">
        <f t="shared" si="18"/>
        <v>BS_その他（事業用資産）</v>
      </c>
      <c r="J307" s="42">
        <v>1</v>
      </c>
      <c r="K307" s="42" t="str">
        <f t="shared" si="19"/>
        <v>BS_その他減価償却累計額（事業用資産）_BS_その他（事業用資産）</v>
      </c>
      <c r="L307" s="42">
        <v>0</v>
      </c>
      <c r="M307" s="42">
        <f t="shared" si="20"/>
        <v>1</v>
      </c>
      <c r="N307" s="24" t="s">
        <v>303</v>
      </c>
      <c r="O307" s="24" t="s">
        <v>303</v>
      </c>
    </row>
    <row r="308" spans="1:15" x14ac:dyDescent="0.15">
      <c r="A308" s="42" t="str">
        <f t="shared" si="15"/>
        <v>貸借対照表</v>
      </c>
      <c r="B308" s="42" t="s">
        <v>71</v>
      </c>
      <c r="C308" s="42" t="s">
        <v>83</v>
      </c>
      <c r="D308" s="42" t="str">
        <f t="shared" si="16"/>
        <v>BS_建物減価償却累計額（インフラ資産）</v>
      </c>
      <c r="E308" s="42">
        <v>1</v>
      </c>
      <c r="F308" s="42" t="str">
        <f t="shared" si="17"/>
        <v>貸借対照表</v>
      </c>
      <c r="G308" s="42" t="s">
        <v>71</v>
      </c>
      <c r="H308" s="42" t="s">
        <v>79</v>
      </c>
      <c r="I308" s="42" t="str">
        <f t="shared" si="18"/>
        <v>BS_建物（インフラ資産）</v>
      </c>
      <c r="J308" s="42">
        <v>1</v>
      </c>
      <c r="K308" s="42" t="str">
        <f t="shared" si="19"/>
        <v>BS_建物減価償却累計額（インフラ資産）_BS_建物（インフラ資産）</v>
      </c>
      <c r="L308" s="42">
        <v>0</v>
      </c>
      <c r="M308" s="42">
        <f t="shared" si="20"/>
        <v>1</v>
      </c>
      <c r="N308" s="24" t="s">
        <v>303</v>
      </c>
      <c r="O308" s="24" t="s">
        <v>303</v>
      </c>
    </row>
    <row r="309" spans="1:15" x14ac:dyDescent="0.15">
      <c r="A309" s="42" t="str">
        <f t="shared" si="15"/>
        <v>貸借対照表</v>
      </c>
      <c r="B309" s="42" t="s">
        <v>71</v>
      </c>
      <c r="C309" s="42" t="s">
        <v>90</v>
      </c>
      <c r="D309" s="42" t="str">
        <f t="shared" si="16"/>
        <v>BS_工作物減価償却累計額（インフラ資産）</v>
      </c>
      <c r="E309" s="42">
        <v>1</v>
      </c>
      <c r="F309" s="42" t="str">
        <f t="shared" si="17"/>
        <v>貸借対照表</v>
      </c>
      <c r="G309" s="42" t="s">
        <v>71</v>
      </c>
      <c r="H309" s="42" t="s">
        <v>84</v>
      </c>
      <c r="I309" s="42" t="str">
        <f t="shared" si="18"/>
        <v>BS_工作物（インフラ資産）</v>
      </c>
      <c r="J309" s="42">
        <v>1</v>
      </c>
      <c r="K309" s="42" t="str">
        <f t="shared" si="19"/>
        <v>BS_工作物減価償却累計額（インフラ資産）_BS_工作物（インフラ資産）</v>
      </c>
      <c r="L309" s="42">
        <v>0</v>
      </c>
      <c r="M309" s="42">
        <f t="shared" si="20"/>
        <v>1</v>
      </c>
      <c r="N309" s="24" t="s">
        <v>303</v>
      </c>
      <c r="O309" s="24" t="s">
        <v>303</v>
      </c>
    </row>
    <row r="310" spans="1:15" x14ac:dyDescent="0.15">
      <c r="A310" s="42" t="str">
        <f t="shared" si="15"/>
        <v>貸借対照表</v>
      </c>
      <c r="B310" s="42" t="s">
        <v>71</v>
      </c>
      <c r="C310" s="42" t="s">
        <v>112</v>
      </c>
      <c r="D310" s="42" t="str">
        <f t="shared" si="16"/>
        <v>BS_その他減価償却累計額（インフラ資産）</v>
      </c>
      <c r="E310" s="42">
        <v>1</v>
      </c>
      <c r="F310" s="42" t="str">
        <f t="shared" si="17"/>
        <v>貸借対照表</v>
      </c>
      <c r="G310" s="42" t="s">
        <v>71</v>
      </c>
      <c r="H310" s="42" t="s">
        <v>106</v>
      </c>
      <c r="I310" s="42" t="str">
        <f t="shared" si="18"/>
        <v>BS_その他（インフラ資産）</v>
      </c>
      <c r="J310" s="42">
        <v>1</v>
      </c>
      <c r="K310" s="42" t="str">
        <f t="shared" si="19"/>
        <v>BS_その他減価償却累計額（インフラ資産）_BS_その他（インフラ資産）</v>
      </c>
      <c r="L310" s="42">
        <v>0</v>
      </c>
      <c r="M310" s="42">
        <f t="shared" si="20"/>
        <v>1</v>
      </c>
      <c r="N310" s="24" t="s">
        <v>303</v>
      </c>
      <c r="O310" s="24" t="s">
        <v>303</v>
      </c>
    </row>
    <row r="311" spans="1:15" x14ac:dyDescent="0.15">
      <c r="A311" s="42" t="str">
        <f t="shared" si="15"/>
        <v>貸借対照表</v>
      </c>
      <c r="B311" s="42" t="s">
        <v>71</v>
      </c>
      <c r="C311" s="42" t="s">
        <v>13</v>
      </c>
      <c r="D311" s="42" t="str">
        <f t="shared" si="16"/>
        <v>BS_物品減価償却累計額</v>
      </c>
      <c r="E311" s="42">
        <v>1</v>
      </c>
      <c r="F311" s="42" t="str">
        <f t="shared" si="17"/>
        <v>貸借対照表</v>
      </c>
      <c r="G311" s="42" t="s">
        <v>71</v>
      </c>
      <c r="H311" s="42" t="s">
        <v>12</v>
      </c>
      <c r="I311" s="42" t="str">
        <f t="shared" si="18"/>
        <v>BS_物品</v>
      </c>
      <c r="J311" s="42">
        <v>1</v>
      </c>
      <c r="K311" s="42" t="str">
        <f t="shared" si="19"/>
        <v>BS_物品減価償却累計額_BS_物品</v>
      </c>
      <c r="L311" s="42">
        <v>0</v>
      </c>
      <c r="M311" s="42">
        <f t="shared" si="20"/>
        <v>1</v>
      </c>
      <c r="N311" s="24" t="s">
        <v>303</v>
      </c>
      <c r="O311" s="24" t="s">
        <v>303</v>
      </c>
    </row>
    <row r="312" spans="1:15" x14ac:dyDescent="0.15">
      <c r="A312" s="42" t="str">
        <f t="shared" si="15"/>
        <v>貸借対照表</v>
      </c>
      <c r="B312" s="42" t="s">
        <v>71</v>
      </c>
      <c r="C312" s="42" t="s">
        <v>5</v>
      </c>
      <c r="D312" s="42" t="str">
        <f t="shared" si="16"/>
        <v>BS_ソフトウェア</v>
      </c>
      <c r="E312" s="42">
        <v>1</v>
      </c>
      <c r="F312" s="42" t="str">
        <f t="shared" si="17"/>
        <v>貸借対照表</v>
      </c>
      <c r="G312" s="42" t="s">
        <v>71</v>
      </c>
      <c r="H312" s="42" t="s">
        <v>5</v>
      </c>
      <c r="I312" s="42" t="str">
        <f t="shared" si="18"/>
        <v>BS_ソフトウェア</v>
      </c>
      <c r="J312" s="42">
        <v>1</v>
      </c>
      <c r="K312" s="42" t="str">
        <f t="shared" si="19"/>
        <v>BS_ソフトウェア_BS_ソフトウェア</v>
      </c>
      <c r="L312" s="42">
        <v>0</v>
      </c>
      <c r="M312" s="42">
        <f t="shared" si="20"/>
        <v>1</v>
      </c>
      <c r="N312" s="24" t="s">
        <v>303</v>
      </c>
      <c r="O312" s="24" t="s">
        <v>303</v>
      </c>
    </row>
    <row r="313" spans="1:15" x14ac:dyDescent="0.15">
      <c r="A313" s="42" t="str">
        <f t="shared" si="15"/>
        <v>貸借対照表</v>
      </c>
      <c r="B313" s="42" t="s">
        <v>71</v>
      </c>
      <c r="C313" s="42" t="s">
        <v>76</v>
      </c>
      <c r="D313" s="42" t="str">
        <f t="shared" si="16"/>
        <v>BS_その他（無形固定資産）</v>
      </c>
      <c r="E313" s="42">
        <v>1</v>
      </c>
      <c r="F313" s="42" t="str">
        <f t="shared" si="17"/>
        <v>貸借対照表</v>
      </c>
      <c r="G313" s="42" t="s">
        <v>71</v>
      </c>
      <c r="H313" s="42" t="s">
        <v>76</v>
      </c>
      <c r="I313" s="42" t="str">
        <f t="shared" si="18"/>
        <v>BS_その他（無形固定資産）</v>
      </c>
      <c r="J313" s="42">
        <v>1</v>
      </c>
      <c r="K313" s="42" t="str">
        <f t="shared" si="19"/>
        <v>BS_その他（無形固定資産）_BS_その他（無形固定資産）</v>
      </c>
      <c r="L313" s="42">
        <v>0</v>
      </c>
      <c r="M313" s="42">
        <f t="shared" si="20"/>
        <v>1</v>
      </c>
      <c r="N313" s="24" t="s">
        <v>303</v>
      </c>
      <c r="O313" s="24" t="s">
        <v>303</v>
      </c>
    </row>
    <row r="314" spans="1:15" x14ac:dyDescent="0.15">
      <c r="A314" s="42" t="str">
        <f t="shared" si="15"/>
        <v>貸借対照表</v>
      </c>
      <c r="B314" s="42" t="s">
        <v>71</v>
      </c>
      <c r="C314" s="42" t="s">
        <v>22</v>
      </c>
      <c r="D314" s="42" t="str">
        <f t="shared" si="16"/>
        <v>BS_未収金</v>
      </c>
      <c r="E314" s="42">
        <v>0</v>
      </c>
      <c r="F314" s="42" t="str">
        <f t="shared" si="17"/>
        <v>貸借対照表</v>
      </c>
      <c r="G314" s="42" t="s">
        <v>71</v>
      </c>
      <c r="H314" s="42" t="s">
        <v>87</v>
      </c>
      <c r="I314" s="42" t="str">
        <f t="shared" si="18"/>
        <v>BS_土地（事業用資産）</v>
      </c>
      <c r="J314" s="42">
        <v>1</v>
      </c>
      <c r="K314" s="42" t="str">
        <f t="shared" si="19"/>
        <v>BS_未収金_BS_土地（事業用資産）</v>
      </c>
      <c r="L314" s="42">
        <v>0</v>
      </c>
      <c r="M314" s="42">
        <f t="shared" si="20"/>
        <v>1</v>
      </c>
      <c r="N314" s="30" t="s">
        <v>323</v>
      </c>
      <c r="O314" s="24" t="s">
        <v>298</v>
      </c>
    </row>
    <row r="315" spans="1:15" x14ac:dyDescent="0.15">
      <c r="A315" s="42" t="str">
        <f t="shared" si="15"/>
        <v>貸借対照表</v>
      </c>
      <c r="B315" s="42" t="s">
        <v>71</v>
      </c>
      <c r="C315" s="42" t="s">
        <v>22</v>
      </c>
      <c r="D315" s="42" t="str">
        <f t="shared" si="16"/>
        <v>BS_未収金</v>
      </c>
      <c r="E315" s="42">
        <v>0</v>
      </c>
      <c r="F315" s="42" t="str">
        <f t="shared" si="17"/>
        <v>貸借対照表</v>
      </c>
      <c r="G315" s="42" t="s">
        <v>71</v>
      </c>
      <c r="H315" s="42" t="s">
        <v>1</v>
      </c>
      <c r="I315" s="42" t="str">
        <f t="shared" si="18"/>
        <v>BS_立木竹</v>
      </c>
      <c r="J315" s="42">
        <v>1</v>
      </c>
      <c r="K315" s="42" t="str">
        <f t="shared" si="19"/>
        <v>BS_未収金_BS_立木竹</v>
      </c>
      <c r="L315" s="42">
        <v>0</v>
      </c>
      <c r="M315" s="42">
        <f t="shared" si="20"/>
        <v>1</v>
      </c>
      <c r="N315" s="30" t="s">
        <v>323</v>
      </c>
      <c r="O315" s="24" t="s">
        <v>298</v>
      </c>
    </row>
    <row r="316" spans="1:15" x14ac:dyDescent="0.15">
      <c r="A316" s="42" t="str">
        <f t="shared" si="15"/>
        <v>貸借対照表</v>
      </c>
      <c r="B316" s="42" t="s">
        <v>71</v>
      </c>
      <c r="C316" s="42" t="s">
        <v>22</v>
      </c>
      <c r="D316" s="42" t="str">
        <f t="shared" si="16"/>
        <v>BS_未収金</v>
      </c>
      <c r="E316" s="42">
        <v>0</v>
      </c>
      <c r="F316" s="42" t="str">
        <f t="shared" si="17"/>
        <v>貸借対照表</v>
      </c>
      <c r="G316" s="42" t="s">
        <v>71</v>
      </c>
      <c r="H316" s="42" t="s">
        <v>85</v>
      </c>
      <c r="I316" s="42" t="str">
        <f t="shared" si="18"/>
        <v>BS_建物（事業用資産）</v>
      </c>
      <c r="J316" s="42">
        <v>1</v>
      </c>
      <c r="K316" s="42" t="str">
        <f t="shared" si="19"/>
        <v>BS_未収金_BS_建物（事業用資産）</v>
      </c>
      <c r="L316" s="42">
        <v>0</v>
      </c>
      <c r="M316" s="42">
        <f t="shared" si="20"/>
        <v>1</v>
      </c>
      <c r="N316" s="30" t="s">
        <v>323</v>
      </c>
      <c r="O316" s="24" t="s">
        <v>298</v>
      </c>
    </row>
    <row r="317" spans="1:15" x14ac:dyDescent="0.15">
      <c r="A317" s="42" t="str">
        <f t="shared" si="15"/>
        <v>貸借対照表</v>
      </c>
      <c r="B317" s="42" t="s">
        <v>71</v>
      </c>
      <c r="C317" s="42" t="s">
        <v>22</v>
      </c>
      <c r="D317" s="42" t="str">
        <f t="shared" si="16"/>
        <v>BS_未収金</v>
      </c>
      <c r="E317" s="42">
        <v>0</v>
      </c>
      <c r="F317" s="42" t="str">
        <f t="shared" si="17"/>
        <v>貸借対照表</v>
      </c>
      <c r="G317" s="42" t="s">
        <v>71</v>
      </c>
      <c r="H317" s="42" t="s">
        <v>81</v>
      </c>
      <c r="I317" s="42" t="str">
        <f t="shared" si="18"/>
        <v>BS_工作物（事業用資産）</v>
      </c>
      <c r="J317" s="42">
        <v>1</v>
      </c>
      <c r="K317" s="42" t="str">
        <f t="shared" si="19"/>
        <v>BS_未収金_BS_工作物（事業用資産）</v>
      </c>
      <c r="L317" s="42">
        <v>0</v>
      </c>
      <c r="M317" s="42">
        <f t="shared" si="20"/>
        <v>1</v>
      </c>
      <c r="N317" s="30" t="s">
        <v>323</v>
      </c>
      <c r="O317" s="24" t="s">
        <v>298</v>
      </c>
    </row>
    <row r="318" spans="1:15" x14ac:dyDescent="0.15">
      <c r="A318" s="42" t="str">
        <f t="shared" si="15"/>
        <v>貸借対照表</v>
      </c>
      <c r="B318" s="42" t="s">
        <v>71</v>
      </c>
      <c r="C318" s="42" t="s">
        <v>22</v>
      </c>
      <c r="D318" s="42" t="str">
        <f t="shared" si="16"/>
        <v>BS_未収金</v>
      </c>
      <c r="E318" s="42">
        <v>0</v>
      </c>
      <c r="F318" s="42" t="str">
        <f t="shared" si="17"/>
        <v>貸借対照表</v>
      </c>
      <c r="G318" s="42" t="s">
        <v>71</v>
      </c>
      <c r="H318" s="42" t="s">
        <v>6</v>
      </c>
      <c r="I318" s="42" t="str">
        <f t="shared" si="18"/>
        <v>BS_船舶</v>
      </c>
      <c r="J318" s="42">
        <v>1</v>
      </c>
      <c r="K318" s="42" t="str">
        <f t="shared" si="19"/>
        <v>BS_未収金_BS_船舶</v>
      </c>
      <c r="L318" s="42">
        <v>0</v>
      </c>
      <c r="M318" s="42">
        <f t="shared" si="20"/>
        <v>1</v>
      </c>
      <c r="N318" s="30" t="s">
        <v>323</v>
      </c>
      <c r="O318" s="24" t="s">
        <v>298</v>
      </c>
    </row>
    <row r="319" spans="1:15" x14ac:dyDescent="0.15">
      <c r="A319" s="42" t="str">
        <f t="shared" si="15"/>
        <v>貸借対照表</v>
      </c>
      <c r="B319" s="42" t="s">
        <v>71</v>
      </c>
      <c r="C319" s="42" t="s">
        <v>22</v>
      </c>
      <c r="D319" s="42" t="str">
        <f t="shared" si="16"/>
        <v>BS_未収金</v>
      </c>
      <c r="E319" s="42">
        <v>0</v>
      </c>
      <c r="F319" s="42" t="str">
        <f t="shared" si="17"/>
        <v>貸借対照表</v>
      </c>
      <c r="G319" s="42" t="s">
        <v>71</v>
      </c>
      <c r="H319" s="42" t="s">
        <v>8</v>
      </c>
      <c r="I319" s="42" t="str">
        <f t="shared" si="18"/>
        <v>BS_浮標等</v>
      </c>
      <c r="J319" s="42">
        <v>1</v>
      </c>
      <c r="K319" s="42" t="str">
        <f t="shared" si="19"/>
        <v>BS_未収金_BS_浮標等</v>
      </c>
      <c r="L319" s="42">
        <v>0</v>
      </c>
      <c r="M319" s="42">
        <f t="shared" si="20"/>
        <v>1</v>
      </c>
      <c r="N319" s="30" t="s">
        <v>323</v>
      </c>
      <c r="O319" s="24" t="s">
        <v>298</v>
      </c>
    </row>
    <row r="320" spans="1:15" x14ac:dyDescent="0.15">
      <c r="A320" s="42" t="str">
        <f t="shared" si="15"/>
        <v>貸借対照表</v>
      </c>
      <c r="B320" s="42" t="s">
        <v>71</v>
      </c>
      <c r="C320" s="42" t="s">
        <v>22</v>
      </c>
      <c r="D320" s="42" t="str">
        <f t="shared" si="16"/>
        <v>BS_未収金</v>
      </c>
      <c r="E320" s="42">
        <v>0</v>
      </c>
      <c r="F320" s="42" t="str">
        <f t="shared" si="17"/>
        <v>貸借対照表</v>
      </c>
      <c r="G320" s="42" t="s">
        <v>71</v>
      </c>
      <c r="H320" s="42" t="s">
        <v>4</v>
      </c>
      <c r="I320" s="42" t="str">
        <f t="shared" si="18"/>
        <v>BS_航空機</v>
      </c>
      <c r="J320" s="42">
        <v>1</v>
      </c>
      <c r="K320" s="42" t="str">
        <f t="shared" si="19"/>
        <v>BS_未収金_BS_航空機</v>
      </c>
      <c r="L320" s="42">
        <v>0</v>
      </c>
      <c r="M320" s="42">
        <f t="shared" si="20"/>
        <v>1</v>
      </c>
      <c r="N320" s="30" t="s">
        <v>323</v>
      </c>
      <c r="O320" s="24" t="s">
        <v>298</v>
      </c>
    </row>
    <row r="321" spans="1:15" x14ac:dyDescent="0.15">
      <c r="A321" s="42" t="str">
        <f t="shared" si="15"/>
        <v>貸借対照表</v>
      </c>
      <c r="B321" s="42" t="s">
        <v>71</v>
      </c>
      <c r="C321" s="42" t="s">
        <v>22</v>
      </c>
      <c r="D321" s="42" t="str">
        <f t="shared" si="16"/>
        <v>BS_未収金</v>
      </c>
      <c r="E321" s="42">
        <v>0</v>
      </c>
      <c r="F321" s="42" t="str">
        <f t="shared" si="17"/>
        <v>貸借対照表</v>
      </c>
      <c r="G321" s="42" t="s">
        <v>71</v>
      </c>
      <c r="H321" s="42" t="s">
        <v>104</v>
      </c>
      <c r="I321" s="42" t="str">
        <f t="shared" si="18"/>
        <v>BS_その他（事業用資産）</v>
      </c>
      <c r="J321" s="42">
        <v>1</v>
      </c>
      <c r="K321" s="42" t="str">
        <f t="shared" si="19"/>
        <v>BS_未収金_BS_その他（事業用資産）</v>
      </c>
      <c r="L321" s="42">
        <v>0</v>
      </c>
      <c r="M321" s="42">
        <f t="shared" si="20"/>
        <v>1</v>
      </c>
      <c r="N321" s="30" t="s">
        <v>323</v>
      </c>
      <c r="O321" s="24" t="s">
        <v>298</v>
      </c>
    </row>
    <row r="322" spans="1:15" x14ac:dyDescent="0.15">
      <c r="A322" s="42" t="str">
        <f t="shared" si="15"/>
        <v>貸借対照表</v>
      </c>
      <c r="B322" s="42" t="s">
        <v>71</v>
      </c>
      <c r="C322" s="42" t="s">
        <v>22</v>
      </c>
      <c r="D322" s="42" t="str">
        <f t="shared" si="16"/>
        <v>BS_未収金</v>
      </c>
      <c r="E322" s="42">
        <v>0</v>
      </c>
      <c r="F322" s="42" t="str">
        <f t="shared" si="17"/>
        <v>貸借対照表</v>
      </c>
      <c r="G322" s="42" t="s">
        <v>71</v>
      </c>
      <c r="H322" s="42" t="s">
        <v>78</v>
      </c>
      <c r="I322" s="42" t="str">
        <f t="shared" si="18"/>
        <v>BS_土地（インフラ資産）</v>
      </c>
      <c r="J322" s="42">
        <v>1</v>
      </c>
      <c r="K322" s="42" t="str">
        <f t="shared" si="19"/>
        <v>BS_未収金_BS_土地（インフラ資産）</v>
      </c>
      <c r="L322" s="42">
        <v>0</v>
      </c>
      <c r="M322" s="42">
        <f t="shared" si="20"/>
        <v>1</v>
      </c>
      <c r="N322" s="30" t="s">
        <v>323</v>
      </c>
      <c r="O322" s="24" t="s">
        <v>298</v>
      </c>
    </row>
    <row r="323" spans="1:15" x14ac:dyDescent="0.15">
      <c r="A323" s="42" t="str">
        <f t="shared" si="15"/>
        <v>貸借対照表</v>
      </c>
      <c r="B323" s="42" t="s">
        <v>71</v>
      </c>
      <c r="C323" s="42" t="s">
        <v>22</v>
      </c>
      <c r="D323" s="42" t="str">
        <f t="shared" si="16"/>
        <v>BS_未収金</v>
      </c>
      <c r="E323" s="42">
        <v>0</v>
      </c>
      <c r="F323" s="42" t="str">
        <f t="shared" si="17"/>
        <v>貸借対照表</v>
      </c>
      <c r="G323" s="42" t="s">
        <v>71</v>
      </c>
      <c r="H323" s="42" t="s">
        <v>79</v>
      </c>
      <c r="I323" s="42" t="str">
        <f t="shared" si="18"/>
        <v>BS_建物（インフラ資産）</v>
      </c>
      <c r="J323" s="42">
        <v>1</v>
      </c>
      <c r="K323" s="42" t="str">
        <f t="shared" si="19"/>
        <v>BS_未収金_BS_建物（インフラ資産）</v>
      </c>
      <c r="L323" s="42">
        <v>0</v>
      </c>
      <c r="M323" s="42">
        <f t="shared" si="20"/>
        <v>1</v>
      </c>
      <c r="N323" s="30" t="s">
        <v>323</v>
      </c>
      <c r="O323" s="24" t="s">
        <v>298</v>
      </c>
    </row>
    <row r="324" spans="1:15" x14ac:dyDescent="0.15">
      <c r="A324" s="42" t="str">
        <f t="shared" si="15"/>
        <v>貸借対照表</v>
      </c>
      <c r="B324" s="42" t="s">
        <v>71</v>
      </c>
      <c r="C324" s="42" t="s">
        <v>22</v>
      </c>
      <c r="D324" s="42" t="str">
        <f t="shared" si="16"/>
        <v>BS_未収金</v>
      </c>
      <c r="E324" s="42">
        <v>0</v>
      </c>
      <c r="F324" s="42" t="str">
        <f t="shared" si="17"/>
        <v>貸借対照表</v>
      </c>
      <c r="G324" s="42" t="s">
        <v>71</v>
      </c>
      <c r="H324" s="42" t="s">
        <v>84</v>
      </c>
      <c r="I324" s="42" t="str">
        <f t="shared" si="18"/>
        <v>BS_工作物（インフラ資産）</v>
      </c>
      <c r="J324" s="42">
        <v>1</v>
      </c>
      <c r="K324" s="42" t="str">
        <f t="shared" si="19"/>
        <v>BS_未収金_BS_工作物（インフラ資産）</v>
      </c>
      <c r="L324" s="42">
        <v>0</v>
      </c>
      <c r="M324" s="42">
        <f t="shared" si="20"/>
        <v>1</v>
      </c>
      <c r="N324" s="30" t="s">
        <v>323</v>
      </c>
      <c r="O324" s="24" t="s">
        <v>298</v>
      </c>
    </row>
    <row r="325" spans="1:15" x14ac:dyDescent="0.15">
      <c r="A325" s="42" t="str">
        <f t="shared" si="15"/>
        <v>貸借対照表</v>
      </c>
      <c r="B325" s="42" t="s">
        <v>71</v>
      </c>
      <c r="C325" s="42" t="s">
        <v>22</v>
      </c>
      <c r="D325" s="42" t="str">
        <f t="shared" si="16"/>
        <v>BS_未収金</v>
      </c>
      <c r="E325" s="42">
        <v>0</v>
      </c>
      <c r="F325" s="42" t="str">
        <f t="shared" si="17"/>
        <v>貸借対照表</v>
      </c>
      <c r="G325" s="42" t="s">
        <v>71</v>
      </c>
      <c r="H325" s="42" t="s">
        <v>106</v>
      </c>
      <c r="I325" s="42" t="str">
        <f t="shared" si="18"/>
        <v>BS_その他（インフラ資産）</v>
      </c>
      <c r="J325" s="42">
        <v>1</v>
      </c>
      <c r="K325" s="42" t="str">
        <f t="shared" si="19"/>
        <v>BS_未収金_BS_その他（インフラ資産）</v>
      </c>
      <c r="L325" s="42">
        <v>0</v>
      </c>
      <c r="M325" s="42">
        <f t="shared" si="20"/>
        <v>1</v>
      </c>
      <c r="N325" s="30" t="s">
        <v>323</v>
      </c>
      <c r="O325" s="24" t="s">
        <v>298</v>
      </c>
    </row>
    <row r="326" spans="1:15" x14ac:dyDescent="0.15">
      <c r="A326" s="42" t="str">
        <f t="shared" si="15"/>
        <v>貸借対照表</v>
      </c>
      <c r="B326" s="42" t="s">
        <v>71</v>
      </c>
      <c r="C326" s="42" t="s">
        <v>22</v>
      </c>
      <c r="D326" s="42" t="str">
        <f t="shared" si="16"/>
        <v>BS_未収金</v>
      </c>
      <c r="E326" s="42">
        <v>0</v>
      </c>
      <c r="F326" s="42" t="str">
        <f t="shared" si="17"/>
        <v>貸借対照表</v>
      </c>
      <c r="G326" s="42" t="s">
        <v>71</v>
      </c>
      <c r="H326" s="42" t="s">
        <v>12</v>
      </c>
      <c r="I326" s="42" t="str">
        <f t="shared" si="18"/>
        <v>BS_物品</v>
      </c>
      <c r="J326" s="42">
        <v>1</v>
      </c>
      <c r="K326" s="42" t="str">
        <f t="shared" si="19"/>
        <v>BS_未収金_BS_物品</v>
      </c>
      <c r="L326" s="42">
        <v>0</v>
      </c>
      <c r="M326" s="42">
        <f t="shared" si="20"/>
        <v>1</v>
      </c>
      <c r="N326" s="30" t="s">
        <v>323</v>
      </c>
      <c r="O326" s="24" t="s">
        <v>298</v>
      </c>
    </row>
    <row r="327" spans="1:15" x14ac:dyDescent="0.15">
      <c r="A327" s="42" t="str">
        <f t="shared" si="15"/>
        <v>貸借対照表</v>
      </c>
      <c r="B327" s="42" t="s">
        <v>71</v>
      </c>
      <c r="C327" s="42" t="s">
        <v>22</v>
      </c>
      <c r="D327" s="42" t="str">
        <f t="shared" si="16"/>
        <v>BS_未収金</v>
      </c>
      <c r="E327" s="42">
        <v>0</v>
      </c>
      <c r="F327" s="42" t="str">
        <f t="shared" si="17"/>
        <v>貸借対照表</v>
      </c>
      <c r="G327" s="42" t="s">
        <v>71</v>
      </c>
      <c r="H327" s="42" t="s">
        <v>5</v>
      </c>
      <c r="I327" s="42" t="str">
        <f t="shared" si="18"/>
        <v>BS_ソフトウェア</v>
      </c>
      <c r="J327" s="42">
        <v>1</v>
      </c>
      <c r="K327" s="42" t="str">
        <f t="shared" si="19"/>
        <v>BS_未収金_BS_ソフトウェア</v>
      </c>
      <c r="L327" s="42">
        <v>0</v>
      </c>
      <c r="M327" s="42">
        <f t="shared" si="20"/>
        <v>1</v>
      </c>
      <c r="N327" s="30" t="s">
        <v>323</v>
      </c>
      <c r="O327" s="24" t="s">
        <v>298</v>
      </c>
    </row>
    <row r="328" spans="1:15" x14ac:dyDescent="0.15">
      <c r="A328" s="42" t="str">
        <f t="shared" si="15"/>
        <v>貸借対照表</v>
      </c>
      <c r="B328" s="42" t="s">
        <v>71</v>
      </c>
      <c r="C328" s="42" t="s">
        <v>22</v>
      </c>
      <c r="D328" s="42" t="str">
        <f t="shared" si="16"/>
        <v>BS_未収金</v>
      </c>
      <c r="E328" s="42">
        <v>0</v>
      </c>
      <c r="F328" s="42" t="str">
        <f t="shared" si="17"/>
        <v>貸借対照表</v>
      </c>
      <c r="G328" s="42" t="s">
        <v>71</v>
      </c>
      <c r="H328" s="42" t="s">
        <v>76</v>
      </c>
      <c r="I328" s="42" t="str">
        <f t="shared" si="18"/>
        <v>BS_その他（無形固定資産）</v>
      </c>
      <c r="J328" s="42">
        <v>1</v>
      </c>
      <c r="K328" s="42" t="str">
        <f t="shared" si="19"/>
        <v>BS_未収金_BS_その他（無形固定資産）</v>
      </c>
      <c r="L328" s="42">
        <v>0</v>
      </c>
      <c r="M328" s="42">
        <f t="shared" si="20"/>
        <v>1</v>
      </c>
      <c r="N328" s="30" t="s">
        <v>323</v>
      </c>
      <c r="O328" s="24" t="s">
        <v>298</v>
      </c>
    </row>
    <row r="329" spans="1:15" x14ac:dyDescent="0.15">
      <c r="A329" s="42" t="str">
        <f t="shared" si="15"/>
        <v>資金収支計算書</v>
      </c>
      <c r="B329" s="42" t="s">
        <v>66</v>
      </c>
      <c r="C329" s="42" t="s">
        <v>59</v>
      </c>
      <c r="D329" s="42" t="str">
        <f t="shared" si="16"/>
        <v>CF_資産売却収入</v>
      </c>
      <c r="E329" s="42">
        <v>0</v>
      </c>
      <c r="F329" s="42" t="str">
        <f t="shared" si="17"/>
        <v>行政コスト計算書</v>
      </c>
      <c r="G329" s="42" t="s">
        <v>68</v>
      </c>
      <c r="H329" s="42" t="s">
        <v>46</v>
      </c>
      <c r="I329" s="42" t="str">
        <f t="shared" si="18"/>
        <v>PL_資産売却益</v>
      </c>
      <c r="J329" s="42">
        <v>0</v>
      </c>
      <c r="K329" s="42" t="str">
        <f t="shared" si="19"/>
        <v>CF_資産売却収入_PL_資産売却益</v>
      </c>
      <c r="L329" s="42">
        <v>0</v>
      </c>
      <c r="M329" s="42">
        <f t="shared" si="20"/>
        <v>0</v>
      </c>
      <c r="N329" s="19"/>
      <c r="O329" s="19"/>
    </row>
    <row r="330" spans="1:15" x14ac:dyDescent="0.15">
      <c r="A330" s="42" t="str">
        <f t="shared" si="15"/>
        <v>行政コスト計算書</v>
      </c>
      <c r="B330" s="42" t="s">
        <v>68</v>
      </c>
      <c r="C330" s="42" t="s">
        <v>37</v>
      </c>
      <c r="D330" s="42" t="str">
        <f t="shared" si="16"/>
        <v>PL_減価償却費</v>
      </c>
      <c r="E330" s="42">
        <v>0</v>
      </c>
      <c r="F330" s="42" t="str">
        <f t="shared" si="17"/>
        <v>貸借対照表</v>
      </c>
      <c r="G330" s="42" t="s">
        <v>71</v>
      </c>
      <c r="H330" s="42" t="s">
        <v>91</v>
      </c>
      <c r="I330" s="42" t="str">
        <f t="shared" si="18"/>
        <v>BS_建物減価償却累計額（事業用資産）</v>
      </c>
      <c r="J330" s="42">
        <v>1</v>
      </c>
      <c r="K330" s="42" t="str">
        <f t="shared" si="19"/>
        <v>PL_減価償却費_BS_建物減価償却累計額（事業用資産）</v>
      </c>
      <c r="L330" s="42">
        <v>3</v>
      </c>
      <c r="M330" s="42">
        <f t="shared" si="20"/>
        <v>1</v>
      </c>
      <c r="N330" s="30" t="s">
        <v>324</v>
      </c>
      <c r="O330" s="24" t="str">
        <f t="shared" ref="O330:O335" si="21">I316&amp;"にかかる決算年度中の減価償却費発生額"</f>
        <v>BS_建物（事業用資産）にかかる決算年度中の減価償却費発生額</v>
      </c>
    </row>
    <row r="331" spans="1:15" x14ac:dyDescent="0.15">
      <c r="A331" s="42" t="str">
        <f t="shared" si="15"/>
        <v>行政コスト計算書</v>
      </c>
      <c r="B331" s="42" t="s">
        <v>68</v>
      </c>
      <c r="C331" s="42" t="s">
        <v>37</v>
      </c>
      <c r="D331" s="42" t="str">
        <f t="shared" si="16"/>
        <v>PL_減価償却費</v>
      </c>
      <c r="E331" s="42">
        <v>0</v>
      </c>
      <c r="F331" s="42" t="str">
        <f t="shared" si="17"/>
        <v>貸借対照表</v>
      </c>
      <c r="G331" s="42" t="s">
        <v>71</v>
      </c>
      <c r="H331" s="42" t="s">
        <v>86</v>
      </c>
      <c r="I331" s="42" t="str">
        <f t="shared" si="18"/>
        <v>BS_工作物減価償却累計額（事業用資産）</v>
      </c>
      <c r="J331" s="42">
        <v>1</v>
      </c>
      <c r="K331" s="42" t="str">
        <f t="shared" si="19"/>
        <v>PL_減価償却費_BS_工作物減価償却累計額（事業用資産）</v>
      </c>
      <c r="L331" s="42">
        <v>3</v>
      </c>
      <c r="M331" s="42">
        <f t="shared" si="20"/>
        <v>1</v>
      </c>
      <c r="N331" s="30" t="s">
        <v>324</v>
      </c>
      <c r="O331" s="24" t="str">
        <f t="shared" si="21"/>
        <v>BS_工作物（事業用資産）にかかる決算年度中の減価償却費発生額</v>
      </c>
    </row>
    <row r="332" spans="1:15" x14ac:dyDescent="0.15">
      <c r="A332" s="42" t="str">
        <f t="shared" si="15"/>
        <v>行政コスト計算書</v>
      </c>
      <c r="B332" s="42" t="s">
        <v>68</v>
      </c>
      <c r="C332" s="42" t="s">
        <v>37</v>
      </c>
      <c r="D332" s="42" t="str">
        <f t="shared" si="16"/>
        <v>PL_減価償却費</v>
      </c>
      <c r="E332" s="42">
        <v>0</v>
      </c>
      <c r="F332" s="42" t="str">
        <f t="shared" si="17"/>
        <v>貸借対照表</v>
      </c>
      <c r="G332" s="42" t="s">
        <v>71</v>
      </c>
      <c r="H332" s="42" t="s">
        <v>7</v>
      </c>
      <c r="I332" s="42" t="str">
        <f t="shared" si="18"/>
        <v>BS_船舶減価償却累計額</v>
      </c>
      <c r="J332" s="42">
        <v>1</v>
      </c>
      <c r="K332" s="42" t="str">
        <f t="shared" si="19"/>
        <v>PL_減価償却費_BS_船舶減価償却累計額</v>
      </c>
      <c r="L332" s="42">
        <v>3</v>
      </c>
      <c r="M332" s="42">
        <f t="shared" si="20"/>
        <v>1</v>
      </c>
      <c r="N332" s="30" t="s">
        <v>324</v>
      </c>
      <c r="O332" s="24" t="str">
        <f t="shared" si="21"/>
        <v>BS_船舶にかかる決算年度中の減価償却費発生額</v>
      </c>
    </row>
    <row r="333" spans="1:15" x14ac:dyDescent="0.15">
      <c r="A333" s="42" t="str">
        <f t="shared" si="15"/>
        <v>行政コスト計算書</v>
      </c>
      <c r="B333" s="42" t="s">
        <v>68</v>
      </c>
      <c r="C333" s="42" t="s">
        <v>37</v>
      </c>
      <c r="D333" s="42" t="str">
        <f t="shared" si="16"/>
        <v>PL_減価償却費</v>
      </c>
      <c r="E333" s="42">
        <v>0</v>
      </c>
      <c r="F333" s="42" t="str">
        <f t="shared" si="17"/>
        <v>貸借対照表</v>
      </c>
      <c r="G333" s="42" t="s">
        <v>71</v>
      </c>
      <c r="H333" s="42" t="s">
        <v>9</v>
      </c>
      <c r="I333" s="42" t="str">
        <f t="shared" si="18"/>
        <v>BS_浮標等減価償却累計額</v>
      </c>
      <c r="J333" s="42">
        <v>1</v>
      </c>
      <c r="K333" s="42" t="str">
        <f t="shared" si="19"/>
        <v>PL_減価償却費_BS_浮標等減価償却累計額</v>
      </c>
      <c r="L333" s="42">
        <v>3</v>
      </c>
      <c r="M333" s="42">
        <f t="shared" si="20"/>
        <v>1</v>
      </c>
      <c r="N333" s="30" t="s">
        <v>324</v>
      </c>
      <c r="O333" s="24" t="str">
        <f t="shared" si="21"/>
        <v>BS_浮標等にかかる決算年度中の減価償却費発生額</v>
      </c>
    </row>
    <row r="334" spans="1:15" x14ac:dyDescent="0.15">
      <c r="A334" s="42" t="str">
        <f t="shared" si="15"/>
        <v>行政コスト計算書</v>
      </c>
      <c r="B334" s="42" t="s">
        <v>68</v>
      </c>
      <c r="C334" s="42" t="s">
        <v>37</v>
      </c>
      <c r="D334" s="42" t="str">
        <f t="shared" si="16"/>
        <v>PL_減価償却費</v>
      </c>
      <c r="E334" s="42">
        <v>0</v>
      </c>
      <c r="F334" s="42" t="str">
        <f t="shared" si="17"/>
        <v>貸借対照表</v>
      </c>
      <c r="G334" s="42" t="s">
        <v>71</v>
      </c>
      <c r="H334" s="42" t="s">
        <v>10</v>
      </c>
      <c r="I334" s="42" t="str">
        <f t="shared" si="18"/>
        <v>BS_航空機減価償却累計額</v>
      </c>
      <c r="J334" s="42">
        <v>1</v>
      </c>
      <c r="K334" s="42" t="str">
        <f t="shared" si="19"/>
        <v>PL_減価償却費_BS_航空機減価償却累計額</v>
      </c>
      <c r="L334" s="42">
        <v>3</v>
      </c>
      <c r="M334" s="42">
        <f t="shared" si="20"/>
        <v>1</v>
      </c>
      <c r="N334" s="30" t="s">
        <v>324</v>
      </c>
      <c r="O334" s="24" t="str">
        <f t="shared" si="21"/>
        <v>BS_航空機にかかる決算年度中の減価償却費発生額</v>
      </c>
    </row>
    <row r="335" spans="1:15" x14ac:dyDescent="0.15">
      <c r="A335" s="42" t="str">
        <f t="shared" si="15"/>
        <v>行政コスト計算書</v>
      </c>
      <c r="B335" s="42" t="s">
        <v>68</v>
      </c>
      <c r="C335" s="42" t="s">
        <v>37</v>
      </c>
      <c r="D335" s="42" t="str">
        <f t="shared" si="16"/>
        <v>PL_減価償却費</v>
      </c>
      <c r="E335" s="42">
        <v>0</v>
      </c>
      <c r="F335" s="42" t="str">
        <f t="shared" si="17"/>
        <v>貸借対照表</v>
      </c>
      <c r="G335" s="42" t="s">
        <v>71</v>
      </c>
      <c r="H335" s="42" t="s">
        <v>111</v>
      </c>
      <c r="I335" s="42" t="str">
        <f t="shared" si="18"/>
        <v>BS_その他減価償却累計額（事業用資産）</v>
      </c>
      <c r="J335" s="42">
        <v>1</v>
      </c>
      <c r="K335" s="42" t="str">
        <f t="shared" si="19"/>
        <v>PL_減価償却費_BS_その他減価償却累計額（事業用資産）</v>
      </c>
      <c r="L335" s="42">
        <v>3</v>
      </c>
      <c r="M335" s="42">
        <f t="shared" si="20"/>
        <v>1</v>
      </c>
      <c r="N335" s="30" t="s">
        <v>324</v>
      </c>
      <c r="O335" s="24" t="str">
        <f t="shared" si="21"/>
        <v>BS_その他（事業用資産）にかかる決算年度中の減価償却費発生額</v>
      </c>
    </row>
    <row r="336" spans="1:15" x14ac:dyDescent="0.15">
      <c r="A336" s="42" t="str">
        <f t="shared" si="15"/>
        <v>行政コスト計算書</v>
      </c>
      <c r="B336" s="42" t="s">
        <v>68</v>
      </c>
      <c r="C336" s="42" t="s">
        <v>37</v>
      </c>
      <c r="D336" s="42" t="str">
        <f t="shared" si="16"/>
        <v>PL_減価償却費</v>
      </c>
      <c r="E336" s="42">
        <v>0</v>
      </c>
      <c r="F336" s="42" t="str">
        <f t="shared" si="17"/>
        <v>貸借対照表</v>
      </c>
      <c r="G336" s="42" t="s">
        <v>71</v>
      </c>
      <c r="H336" s="42" t="s">
        <v>83</v>
      </c>
      <c r="I336" s="42" t="str">
        <f t="shared" si="18"/>
        <v>BS_建物減価償却累計額（インフラ資産）</v>
      </c>
      <c r="J336" s="42">
        <v>1</v>
      </c>
      <c r="K336" s="42" t="str">
        <f t="shared" si="19"/>
        <v>PL_減価償却費_BS_建物減価償却累計額（インフラ資産）</v>
      </c>
      <c r="L336" s="42">
        <v>3</v>
      </c>
      <c r="M336" s="42">
        <f t="shared" si="20"/>
        <v>1</v>
      </c>
      <c r="N336" s="30" t="s">
        <v>324</v>
      </c>
      <c r="O336" s="24" t="str">
        <f t="shared" ref="O336:O341" si="22">I323&amp;"にかかる決算年度中の減価償却費発生額"</f>
        <v>BS_建物（インフラ資産）にかかる決算年度中の減価償却費発生額</v>
      </c>
    </row>
    <row r="337" spans="1:15" x14ac:dyDescent="0.15">
      <c r="A337" s="42" t="str">
        <f t="shared" si="15"/>
        <v>行政コスト計算書</v>
      </c>
      <c r="B337" s="42" t="s">
        <v>68</v>
      </c>
      <c r="C337" s="42" t="s">
        <v>37</v>
      </c>
      <c r="D337" s="42" t="str">
        <f t="shared" si="16"/>
        <v>PL_減価償却費</v>
      </c>
      <c r="E337" s="42">
        <v>0</v>
      </c>
      <c r="F337" s="42" t="str">
        <f t="shared" si="17"/>
        <v>貸借対照表</v>
      </c>
      <c r="G337" s="42" t="s">
        <v>71</v>
      </c>
      <c r="H337" s="42" t="s">
        <v>90</v>
      </c>
      <c r="I337" s="42" t="str">
        <f t="shared" si="18"/>
        <v>BS_工作物減価償却累計額（インフラ資産）</v>
      </c>
      <c r="J337" s="42">
        <v>1</v>
      </c>
      <c r="K337" s="42" t="str">
        <f t="shared" si="19"/>
        <v>PL_減価償却費_BS_工作物減価償却累計額（インフラ資産）</v>
      </c>
      <c r="L337" s="42">
        <v>3</v>
      </c>
      <c r="M337" s="42">
        <f t="shared" si="20"/>
        <v>1</v>
      </c>
      <c r="N337" s="30" t="s">
        <v>324</v>
      </c>
      <c r="O337" s="24" t="str">
        <f t="shared" si="22"/>
        <v>BS_工作物（インフラ資産）にかかる決算年度中の減価償却費発生額</v>
      </c>
    </row>
    <row r="338" spans="1:15" x14ac:dyDescent="0.15">
      <c r="A338" s="42" t="str">
        <f t="shared" si="15"/>
        <v>行政コスト計算書</v>
      </c>
      <c r="B338" s="42" t="s">
        <v>68</v>
      </c>
      <c r="C338" s="42" t="s">
        <v>37</v>
      </c>
      <c r="D338" s="42" t="str">
        <f t="shared" si="16"/>
        <v>PL_減価償却費</v>
      </c>
      <c r="E338" s="42">
        <v>0</v>
      </c>
      <c r="F338" s="42" t="str">
        <f t="shared" si="17"/>
        <v>貸借対照表</v>
      </c>
      <c r="G338" s="42" t="s">
        <v>71</v>
      </c>
      <c r="H338" s="42" t="s">
        <v>112</v>
      </c>
      <c r="I338" s="42" t="str">
        <f t="shared" si="18"/>
        <v>BS_その他減価償却累計額（インフラ資産）</v>
      </c>
      <c r="J338" s="42">
        <v>1</v>
      </c>
      <c r="K338" s="42" t="str">
        <f t="shared" si="19"/>
        <v>PL_減価償却費_BS_その他減価償却累計額（インフラ資産）</v>
      </c>
      <c r="L338" s="42">
        <v>3</v>
      </c>
      <c r="M338" s="42">
        <f t="shared" si="20"/>
        <v>1</v>
      </c>
      <c r="N338" s="30" t="s">
        <v>324</v>
      </c>
      <c r="O338" s="24" t="str">
        <f t="shared" si="22"/>
        <v>BS_その他（インフラ資産）にかかる決算年度中の減価償却費発生額</v>
      </c>
    </row>
    <row r="339" spans="1:15" x14ac:dyDescent="0.15">
      <c r="A339" s="42" t="str">
        <f t="shared" si="15"/>
        <v>行政コスト計算書</v>
      </c>
      <c r="B339" s="42" t="s">
        <v>68</v>
      </c>
      <c r="C339" s="42" t="s">
        <v>37</v>
      </c>
      <c r="D339" s="42" t="str">
        <f t="shared" si="16"/>
        <v>PL_減価償却費</v>
      </c>
      <c r="E339" s="42">
        <v>0</v>
      </c>
      <c r="F339" s="42" t="str">
        <f t="shared" si="17"/>
        <v>貸借対照表</v>
      </c>
      <c r="G339" s="42" t="s">
        <v>71</v>
      </c>
      <c r="H339" s="42" t="s">
        <v>13</v>
      </c>
      <c r="I339" s="42" t="str">
        <f t="shared" si="18"/>
        <v>BS_物品減価償却累計額</v>
      </c>
      <c r="J339" s="42">
        <v>1</v>
      </c>
      <c r="K339" s="42" t="str">
        <f t="shared" si="19"/>
        <v>PL_減価償却費_BS_物品減価償却累計額</v>
      </c>
      <c r="L339" s="42">
        <v>3</v>
      </c>
      <c r="M339" s="42">
        <f t="shared" si="20"/>
        <v>1</v>
      </c>
      <c r="N339" s="30" t="s">
        <v>324</v>
      </c>
      <c r="O339" s="24" t="str">
        <f t="shared" si="22"/>
        <v>BS_物品にかかる決算年度中の減価償却費発生額</v>
      </c>
    </row>
    <row r="340" spans="1:15" x14ac:dyDescent="0.15">
      <c r="A340" s="42" t="str">
        <f t="shared" si="15"/>
        <v>行政コスト計算書</v>
      </c>
      <c r="B340" s="42" t="s">
        <v>68</v>
      </c>
      <c r="C340" s="42" t="s">
        <v>37</v>
      </c>
      <c r="D340" s="42" t="str">
        <f t="shared" si="16"/>
        <v>PL_減価償却費</v>
      </c>
      <c r="E340" s="42">
        <v>0</v>
      </c>
      <c r="F340" s="42" t="str">
        <f t="shared" si="17"/>
        <v>貸借対照表</v>
      </c>
      <c r="G340" s="42" t="s">
        <v>71</v>
      </c>
      <c r="H340" s="42" t="s">
        <v>5</v>
      </c>
      <c r="I340" s="42" t="str">
        <f t="shared" si="18"/>
        <v>BS_ソフトウェア</v>
      </c>
      <c r="J340" s="42">
        <v>1</v>
      </c>
      <c r="K340" s="42" t="str">
        <f t="shared" si="19"/>
        <v>PL_減価償却費_BS_ソフトウェア</v>
      </c>
      <c r="L340" s="42">
        <v>3</v>
      </c>
      <c r="M340" s="42">
        <f t="shared" si="20"/>
        <v>1</v>
      </c>
      <c r="N340" s="30" t="s">
        <v>324</v>
      </c>
      <c r="O340" s="24" t="str">
        <f t="shared" si="22"/>
        <v>BS_ソフトウェアにかかる決算年度中の減価償却費発生額</v>
      </c>
    </row>
    <row r="341" spans="1:15" x14ac:dyDescent="0.15">
      <c r="A341" s="42" t="str">
        <f t="shared" si="15"/>
        <v>行政コスト計算書</v>
      </c>
      <c r="B341" s="42" t="s">
        <v>68</v>
      </c>
      <c r="C341" s="42" t="s">
        <v>37</v>
      </c>
      <c r="D341" s="42" t="str">
        <f t="shared" si="16"/>
        <v>PL_減価償却費</v>
      </c>
      <c r="E341" s="42">
        <v>0</v>
      </c>
      <c r="F341" s="42" t="str">
        <f t="shared" si="17"/>
        <v>貸借対照表</v>
      </c>
      <c r="G341" s="42" t="s">
        <v>71</v>
      </c>
      <c r="H341" s="42" t="s">
        <v>76</v>
      </c>
      <c r="I341" s="42" t="str">
        <f t="shared" si="18"/>
        <v>BS_その他（無形固定資産）</v>
      </c>
      <c r="J341" s="42">
        <v>1</v>
      </c>
      <c r="K341" s="42" t="str">
        <f t="shared" si="19"/>
        <v>PL_減価償却費_BS_その他（無形固定資産）</v>
      </c>
      <c r="L341" s="42">
        <v>3</v>
      </c>
      <c r="M341" s="42">
        <f t="shared" si="20"/>
        <v>1</v>
      </c>
      <c r="N341" s="30" t="s">
        <v>324</v>
      </c>
      <c r="O341" s="24" t="str">
        <f t="shared" si="22"/>
        <v>BS_その他（無形固定資産）にかかる決算年度中の減価償却費発生額</v>
      </c>
    </row>
    <row r="342" spans="1:15" x14ac:dyDescent="0.15">
      <c r="A342" s="42" t="str">
        <f t="shared" si="15"/>
        <v>行政コスト計算書</v>
      </c>
      <c r="B342" s="42" t="s">
        <v>68</v>
      </c>
      <c r="C342" s="42" t="s">
        <v>43</v>
      </c>
      <c r="D342" s="42" t="str">
        <f t="shared" si="16"/>
        <v>PL_資産除売却損</v>
      </c>
      <c r="E342" s="42">
        <v>0</v>
      </c>
      <c r="F342" s="42" t="str">
        <f t="shared" si="17"/>
        <v>資金収支計算書</v>
      </c>
      <c r="G342" s="42" t="s">
        <v>66</v>
      </c>
      <c r="H342" s="42" t="s">
        <v>47</v>
      </c>
      <c r="I342" s="42" t="str">
        <f t="shared" si="18"/>
        <v>CF_物件費等支出</v>
      </c>
      <c r="J342" s="42">
        <v>0</v>
      </c>
      <c r="K342" s="42" t="str">
        <f t="shared" si="19"/>
        <v>PL_資産除売却損_CF_物件費等支出</v>
      </c>
      <c r="L342" s="42">
        <v>0</v>
      </c>
      <c r="M342" s="42">
        <f t="shared" si="20"/>
        <v>0</v>
      </c>
      <c r="N342" s="19"/>
      <c r="O342" s="19"/>
    </row>
    <row r="343" spans="1:15" x14ac:dyDescent="0.15">
      <c r="A343" s="42" t="str">
        <f t="shared" si="15"/>
        <v>行政コスト計算書</v>
      </c>
      <c r="B343" s="42" t="s">
        <v>68</v>
      </c>
      <c r="C343" s="42" t="s">
        <v>36</v>
      </c>
      <c r="D343" s="42" t="str">
        <f t="shared" si="16"/>
        <v>PL_維持補修費</v>
      </c>
      <c r="E343" s="42">
        <v>0</v>
      </c>
      <c r="F343" s="42" t="str">
        <f t="shared" si="17"/>
        <v>行政コスト計算書</v>
      </c>
      <c r="G343" s="42" t="s">
        <v>68</v>
      </c>
      <c r="H343" s="42" t="s">
        <v>42</v>
      </c>
      <c r="I343" s="42" t="str">
        <f t="shared" si="18"/>
        <v>PL_災害復旧事業費</v>
      </c>
      <c r="J343" s="42">
        <v>0</v>
      </c>
      <c r="K343" s="42" t="str">
        <f t="shared" si="19"/>
        <v>PL_維持補修費_PL_災害復旧事業費</v>
      </c>
      <c r="L343" s="42">
        <v>0</v>
      </c>
      <c r="M343" s="42">
        <f t="shared" si="20"/>
        <v>1</v>
      </c>
      <c r="N343" s="30" t="s">
        <v>278</v>
      </c>
      <c r="O343" s="24" t="s">
        <v>299</v>
      </c>
    </row>
    <row r="344" spans="1:15" x14ac:dyDescent="0.15">
      <c r="A344" s="42" t="str">
        <f t="shared" si="15"/>
        <v>行政コスト計算書</v>
      </c>
      <c r="B344" s="42" t="s">
        <v>68</v>
      </c>
      <c r="C344" s="42" t="s">
        <v>42</v>
      </c>
      <c r="D344" s="42" t="str">
        <f t="shared" si="16"/>
        <v>PL_災害復旧事業費</v>
      </c>
      <c r="E344" s="42">
        <v>0</v>
      </c>
      <c r="F344" s="42" t="str">
        <f t="shared" si="17"/>
        <v>資金収支計算書</v>
      </c>
      <c r="G344" s="42" t="s">
        <v>66</v>
      </c>
      <c r="H344" s="42" t="s">
        <v>51</v>
      </c>
      <c r="I344" s="42" t="str">
        <f t="shared" si="18"/>
        <v>CF_災害復旧事業費支出</v>
      </c>
      <c r="J344" s="42">
        <v>0</v>
      </c>
      <c r="K344" s="42" t="str">
        <f t="shared" si="19"/>
        <v>PL_災害復旧事業費_CF_災害復旧事業費支出</v>
      </c>
      <c r="L344" s="42">
        <v>0</v>
      </c>
      <c r="M344" s="42">
        <f t="shared" si="20"/>
        <v>0</v>
      </c>
      <c r="N344" s="19"/>
      <c r="O344" s="19"/>
    </row>
    <row r="345" spans="1:15" x14ac:dyDescent="0.15">
      <c r="A345" s="42" t="str">
        <f t="shared" si="15"/>
        <v>純資産変動計算書</v>
      </c>
      <c r="B345" s="42" t="s">
        <v>67</v>
      </c>
      <c r="C345" s="42" t="s">
        <v>65</v>
      </c>
      <c r="D345" s="42" t="str">
        <f t="shared" si="16"/>
        <v>NW_無償所管換等</v>
      </c>
      <c r="E345" s="42">
        <v>0</v>
      </c>
      <c r="F345" s="42" t="str">
        <f t="shared" si="17"/>
        <v>貸借対照表</v>
      </c>
      <c r="G345" s="42" t="s">
        <v>71</v>
      </c>
      <c r="H345" s="42" t="s">
        <v>91</v>
      </c>
      <c r="I345" s="42" t="str">
        <f t="shared" si="18"/>
        <v>BS_建物減価償却累計額（事業用資産）</v>
      </c>
      <c r="J345" s="42">
        <v>1</v>
      </c>
      <c r="K345" s="42" t="str">
        <f t="shared" si="19"/>
        <v>NW_無償所管換等_BS_建物減価償却累計額（事業用資産）</v>
      </c>
      <c r="L345" s="42">
        <v>0</v>
      </c>
      <c r="M345" s="42">
        <f t="shared" si="20"/>
        <v>1</v>
      </c>
      <c r="N345" s="30" t="s">
        <v>321</v>
      </c>
      <c r="O345" s="24" t="s">
        <v>300</v>
      </c>
    </row>
    <row r="346" spans="1:15" x14ac:dyDescent="0.15">
      <c r="A346" s="42" t="str">
        <f t="shared" si="15"/>
        <v>純資産変動計算書</v>
      </c>
      <c r="B346" s="42" t="s">
        <v>67</v>
      </c>
      <c r="C346" s="42" t="s">
        <v>65</v>
      </c>
      <c r="D346" s="42" t="str">
        <f t="shared" si="16"/>
        <v>NW_無償所管換等</v>
      </c>
      <c r="E346" s="42">
        <v>0</v>
      </c>
      <c r="F346" s="42" t="str">
        <f t="shared" si="17"/>
        <v>貸借対照表</v>
      </c>
      <c r="G346" s="42" t="s">
        <v>71</v>
      </c>
      <c r="H346" s="42" t="s">
        <v>86</v>
      </c>
      <c r="I346" s="42" t="str">
        <f t="shared" si="18"/>
        <v>BS_工作物減価償却累計額（事業用資産）</v>
      </c>
      <c r="J346" s="42">
        <v>1</v>
      </c>
      <c r="K346" s="42" t="str">
        <f t="shared" si="19"/>
        <v>NW_無償所管換等_BS_工作物減価償却累計額（事業用資産）</v>
      </c>
      <c r="L346" s="42">
        <v>0</v>
      </c>
      <c r="M346" s="42">
        <f t="shared" si="20"/>
        <v>1</v>
      </c>
      <c r="N346" s="30" t="s">
        <v>321</v>
      </c>
      <c r="O346" s="24" t="s">
        <v>300</v>
      </c>
    </row>
    <row r="347" spans="1:15" x14ac:dyDescent="0.15">
      <c r="A347" s="42" t="str">
        <f t="shared" si="15"/>
        <v>純資産変動計算書</v>
      </c>
      <c r="B347" s="42" t="s">
        <v>67</v>
      </c>
      <c r="C347" s="42" t="s">
        <v>65</v>
      </c>
      <c r="D347" s="42" t="str">
        <f t="shared" si="16"/>
        <v>NW_無償所管換等</v>
      </c>
      <c r="E347" s="42">
        <v>0</v>
      </c>
      <c r="F347" s="42" t="str">
        <f t="shared" si="17"/>
        <v>貸借対照表</v>
      </c>
      <c r="G347" s="42" t="s">
        <v>71</v>
      </c>
      <c r="H347" s="42" t="s">
        <v>7</v>
      </c>
      <c r="I347" s="42" t="str">
        <f t="shared" si="18"/>
        <v>BS_船舶減価償却累計額</v>
      </c>
      <c r="J347" s="42">
        <v>1</v>
      </c>
      <c r="K347" s="42" t="str">
        <f t="shared" si="19"/>
        <v>NW_無償所管換等_BS_船舶減価償却累計額</v>
      </c>
      <c r="L347" s="42">
        <v>0</v>
      </c>
      <c r="M347" s="42">
        <f t="shared" si="20"/>
        <v>1</v>
      </c>
      <c r="N347" s="30" t="s">
        <v>321</v>
      </c>
      <c r="O347" s="24" t="s">
        <v>300</v>
      </c>
    </row>
    <row r="348" spans="1:15" x14ac:dyDescent="0.15">
      <c r="A348" s="42" t="str">
        <f t="shared" si="15"/>
        <v>純資産変動計算書</v>
      </c>
      <c r="B348" s="42" t="s">
        <v>67</v>
      </c>
      <c r="C348" s="42" t="s">
        <v>65</v>
      </c>
      <c r="D348" s="42" t="str">
        <f t="shared" si="16"/>
        <v>NW_無償所管換等</v>
      </c>
      <c r="E348" s="42">
        <v>0</v>
      </c>
      <c r="F348" s="42" t="str">
        <f t="shared" si="17"/>
        <v>貸借対照表</v>
      </c>
      <c r="G348" s="42" t="s">
        <v>71</v>
      </c>
      <c r="H348" s="42" t="s">
        <v>9</v>
      </c>
      <c r="I348" s="42" t="str">
        <f t="shared" si="18"/>
        <v>BS_浮標等減価償却累計額</v>
      </c>
      <c r="J348" s="42">
        <v>1</v>
      </c>
      <c r="K348" s="42" t="str">
        <f t="shared" si="19"/>
        <v>NW_無償所管換等_BS_浮標等減価償却累計額</v>
      </c>
      <c r="L348" s="42">
        <v>0</v>
      </c>
      <c r="M348" s="42">
        <f t="shared" si="20"/>
        <v>1</v>
      </c>
      <c r="N348" s="30" t="s">
        <v>321</v>
      </c>
      <c r="O348" s="24" t="s">
        <v>300</v>
      </c>
    </row>
    <row r="349" spans="1:15" x14ac:dyDescent="0.15">
      <c r="A349" s="42" t="str">
        <f t="shared" si="15"/>
        <v>純資産変動計算書</v>
      </c>
      <c r="B349" s="42" t="s">
        <v>67</v>
      </c>
      <c r="C349" s="42" t="s">
        <v>65</v>
      </c>
      <c r="D349" s="42" t="str">
        <f t="shared" si="16"/>
        <v>NW_無償所管換等</v>
      </c>
      <c r="E349" s="42">
        <v>0</v>
      </c>
      <c r="F349" s="42" t="str">
        <f t="shared" si="17"/>
        <v>貸借対照表</v>
      </c>
      <c r="G349" s="42" t="s">
        <v>71</v>
      </c>
      <c r="H349" s="42" t="s">
        <v>10</v>
      </c>
      <c r="I349" s="42" t="str">
        <f t="shared" si="18"/>
        <v>BS_航空機減価償却累計額</v>
      </c>
      <c r="J349" s="42">
        <v>1</v>
      </c>
      <c r="K349" s="42" t="str">
        <f t="shared" si="19"/>
        <v>NW_無償所管換等_BS_航空機減価償却累計額</v>
      </c>
      <c r="L349" s="42">
        <v>0</v>
      </c>
      <c r="M349" s="42">
        <f t="shared" si="20"/>
        <v>1</v>
      </c>
      <c r="N349" s="30" t="s">
        <v>321</v>
      </c>
      <c r="O349" s="24" t="s">
        <v>300</v>
      </c>
    </row>
    <row r="350" spans="1:15" x14ac:dyDescent="0.15">
      <c r="A350" s="42" t="str">
        <f t="shared" si="15"/>
        <v>純資産変動計算書</v>
      </c>
      <c r="B350" s="42" t="s">
        <v>67</v>
      </c>
      <c r="C350" s="42" t="s">
        <v>65</v>
      </c>
      <c r="D350" s="42" t="str">
        <f t="shared" si="16"/>
        <v>NW_無償所管換等</v>
      </c>
      <c r="E350" s="42">
        <v>0</v>
      </c>
      <c r="F350" s="42" t="str">
        <f t="shared" si="17"/>
        <v>貸借対照表</v>
      </c>
      <c r="G350" s="42" t="s">
        <v>71</v>
      </c>
      <c r="H350" s="42" t="s">
        <v>111</v>
      </c>
      <c r="I350" s="42" t="str">
        <f t="shared" si="18"/>
        <v>BS_その他減価償却累計額（事業用資産）</v>
      </c>
      <c r="J350" s="42">
        <v>1</v>
      </c>
      <c r="K350" s="42" t="str">
        <f t="shared" si="19"/>
        <v>NW_無償所管換等_BS_その他減価償却累計額（事業用資産）</v>
      </c>
      <c r="L350" s="42">
        <v>0</v>
      </c>
      <c r="M350" s="42">
        <f t="shared" si="20"/>
        <v>1</v>
      </c>
      <c r="N350" s="30" t="s">
        <v>321</v>
      </c>
      <c r="O350" s="24" t="s">
        <v>300</v>
      </c>
    </row>
    <row r="351" spans="1:15" x14ac:dyDescent="0.15">
      <c r="A351" s="42" t="str">
        <f t="shared" si="15"/>
        <v>純資産変動計算書</v>
      </c>
      <c r="B351" s="42" t="s">
        <v>67</v>
      </c>
      <c r="C351" s="42" t="s">
        <v>65</v>
      </c>
      <c r="D351" s="42" t="str">
        <f t="shared" si="16"/>
        <v>NW_無償所管換等</v>
      </c>
      <c r="E351" s="42">
        <v>0</v>
      </c>
      <c r="F351" s="42" t="str">
        <f t="shared" si="17"/>
        <v>貸借対照表</v>
      </c>
      <c r="G351" s="42" t="s">
        <v>71</v>
      </c>
      <c r="H351" s="42" t="s">
        <v>83</v>
      </c>
      <c r="I351" s="42" t="str">
        <f t="shared" si="18"/>
        <v>BS_建物減価償却累計額（インフラ資産）</v>
      </c>
      <c r="J351" s="42">
        <v>1</v>
      </c>
      <c r="K351" s="42" t="str">
        <f t="shared" si="19"/>
        <v>NW_無償所管換等_BS_建物減価償却累計額（インフラ資産）</v>
      </c>
      <c r="L351" s="42">
        <v>0</v>
      </c>
      <c r="M351" s="42">
        <f t="shared" si="20"/>
        <v>1</v>
      </c>
      <c r="N351" s="30" t="s">
        <v>321</v>
      </c>
      <c r="O351" s="24" t="s">
        <v>300</v>
      </c>
    </row>
    <row r="352" spans="1:15" x14ac:dyDescent="0.15">
      <c r="A352" s="42" t="str">
        <f t="shared" si="15"/>
        <v>純資産変動計算書</v>
      </c>
      <c r="B352" s="42" t="s">
        <v>67</v>
      </c>
      <c r="C352" s="42" t="s">
        <v>65</v>
      </c>
      <c r="D352" s="42" t="str">
        <f t="shared" si="16"/>
        <v>NW_無償所管換等</v>
      </c>
      <c r="E352" s="42">
        <v>0</v>
      </c>
      <c r="F352" s="42" t="str">
        <f t="shared" si="17"/>
        <v>貸借対照表</v>
      </c>
      <c r="G352" s="42" t="s">
        <v>71</v>
      </c>
      <c r="H352" s="42" t="s">
        <v>90</v>
      </c>
      <c r="I352" s="42" t="str">
        <f t="shared" si="18"/>
        <v>BS_工作物減価償却累計額（インフラ資産）</v>
      </c>
      <c r="J352" s="42">
        <v>1</v>
      </c>
      <c r="K352" s="42" t="str">
        <f t="shared" si="19"/>
        <v>NW_無償所管換等_BS_工作物減価償却累計額（インフラ資産）</v>
      </c>
      <c r="L352" s="42">
        <v>0</v>
      </c>
      <c r="M352" s="42">
        <f t="shared" si="20"/>
        <v>1</v>
      </c>
      <c r="N352" s="30" t="s">
        <v>321</v>
      </c>
      <c r="O352" s="24" t="s">
        <v>300</v>
      </c>
    </row>
    <row r="353" spans="1:15" x14ac:dyDescent="0.15">
      <c r="A353" s="42" t="str">
        <f t="shared" si="15"/>
        <v>純資産変動計算書</v>
      </c>
      <c r="B353" s="42" t="s">
        <v>67</v>
      </c>
      <c r="C353" s="42" t="s">
        <v>65</v>
      </c>
      <c r="D353" s="42" t="str">
        <f t="shared" si="16"/>
        <v>NW_無償所管換等</v>
      </c>
      <c r="E353" s="42">
        <v>0</v>
      </c>
      <c r="F353" s="42" t="str">
        <f t="shared" si="17"/>
        <v>貸借対照表</v>
      </c>
      <c r="G353" s="42" t="s">
        <v>71</v>
      </c>
      <c r="H353" s="42" t="s">
        <v>112</v>
      </c>
      <c r="I353" s="42" t="str">
        <f t="shared" si="18"/>
        <v>BS_その他減価償却累計額（インフラ資産）</v>
      </c>
      <c r="J353" s="42">
        <v>1</v>
      </c>
      <c r="K353" s="42" t="str">
        <f t="shared" si="19"/>
        <v>NW_無償所管換等_BS_その他減価償却累計額（インフラ資産）</v>
      </c>
      <c r="L353" s="42">
        <v>0</v>
      </c>
      <c r="M353" s="42">
        <f t="shared" si="20"/>
        <v>1</v>
      </c>
      <c r="N353" s="30" t="s">
        <v>321</v>
      </c>
      <c r="O353" s="24" t="s">
        <v>300</v>
      </c>
    </row>
    <row r="354" spans="1:15" x14ac:dyDescent="0.15">
      <c r="A354" s="42" t="str">
        <f t="shared" si="15"/>
        <v>純資産変動計算書</v>
      </c>
      <c r="B354" s="42" t="s">
        <v>67</v>
      </c>
      <c r="C354" s="42" t="s">
        <v>65</v>
      </c>
      <c r="D354" s="42" t="str">
        <f t="shared" si="16"/>
        <v>NW_無償所管換等</v>
      </c>
      <c r="E354" s="42">
        <v>0</v>
      </c>
      <c r="F354" s="42" t="str">
        <f t="shared" si="17"/>
        <v>貸借対照表</v>
      </c>
      <c r="G354" s="42" t="s">
        <v>71</v>
      </c>
      <c r="H354" s="42" t="s">
        <v>13</v>
      </c>
      <c r="I354" s="42" t="str">
        <f t="shared" si="18"/>
        <v>BS_物品減価償却累計額</v>
      </c>
      <c r="J354" s="42">
        <v>1</v>
      </c>
      <c r="K354" s="42" t="str">
        <f t="shared" si="19"/>
        <v>NW_無償所管換等_BS_物品減価償却累計額</v>
      </c>
      <c r="L354" s="42">
        <v>0</v>
      </c>
      <c r="M354" s="42">
        <f t="shared" si="20"/>
        <v>1</v>
      </c>
      <c r="N354" s="30" t="s">
        <v>321</v>
      </c>
      <c r="O354" s="24" t="s">
        <v>300</v>
      </c>
    </row>
  </sheetData>
  <autoFilter ref="A1:R354" xr:uid="{00000000-0009-0000-0000-00000F000000}"/>
  <phoneticPr fontId="75"/>
  <pageMargins left="0.7" right="0.7"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tabColor rgb="FF00B0F0"/>
    <pageSetUpPr fitToPage="1"/>
  </sheetPr>
  <dimension ref="A1:J24"/>
  <sheetViews>
    <sheetView view="pageBreakPreview" workbookViewId="0">
      <pane ySplit="4" topLeftCell="A5" activePane="bottomLeft" state="frozen"/>
      <selection pane="bottomLeft"/>
    </sheetView>
  </sheetViews>
  <sheetFormatPr defaultColWidth="9" defaultRowHeight="14.25" x14ac:dyDescent="0.15"/>
  <cols>
    <col min="1" max="1" width="7" style="31" customWidth="1"/>
    <col min="2" max="2" width="32.75" style="27" customWidth="1"/>
    <col min="3" max="8" width="18.75" style="27" customWidth="1"/>
    <col min="9" max="9" width="0.75" style="27" customWidth="1"/>
    <col min="10" max="10" width="0.375" style="27" customWidth="1"/>
    <col min="11" max="16384" width="9" style="27"/>
  </cols>
  <sheetData>
    <row r="1" spans="1:10" ht="39.950000000000003" customHeight="1" x14ac:dyDescent="0.15">
      <c r="A1" s="144" t="s">
        <v>362</v>
      </c>
      <c r="B1" s="239" t="s">
        <v>454</v>
      </c>
    </row>
    <row r="2" spans="1:10" ht="34.5" customHeight="1" x14ac:dyDescent="0.15">
      <c r="A2" s="31" t="s">
        <v>360</v>
      </c>
      <c r="B2" s="53" t="s">
        <v>147</v>
      </c>
      <c r="H2" s="45" t="s">
        <v>245</v>
      </c>
    </row>
    <row r="3" spans="1:10" ht="17.45" customHeight="1" x14ac:dyDescent="0.15">
      <c r="A3" s="31" t="s">
        <v>360</v>
      </c>
      <c r="B3" s="266" t="s">
        <v>148</v>
      </c>
      <c r="C3" s="266" t="s">
        <v>21</v>
      </c>
      <c r="D3" s="266" t="s">
        <v>15</v>
      </c>
      <c r="E3" s="266" t="s">
        <v>149</v>
      </c>
      <c r="F3" s="266" t="s">
        <v>11</v>
      </c>
      <c r="G3" s="264" t="s">
        <v>361</v>
      </c>
      <c r="H3" s="264" t="s">
        <v>150</v>
      </c>
    </row>
    <row r="4" spans="1:10" s="31" customFormat="1" ht="17.45" customHeight="1" x14ac:dyDescent="0.15">
      <c r="A4" s="31" t="s">
        <v>360</v>
      </c>
      <c r="B4" s="266"/>
      <c r="C4" s="266"/>
      <c r="D4" s="266"/>
      <c r="E4" s="266"/>
      <c r="F4" s="266"/>
      <c r="G4" s="265"/>
      <c r="H4" s="265"/>
    </row>
    <row r="5" spans="1:10" ht="35.1" customHeight="1" x14ac:dyDescent="0.15">
      <c r="A5" s="31" t="s">
        <v>360</v>
      </c>
      <c r="B5" s="97" t="s">
        <v>24</v>
      </c>
      <c r="C5" s="26">
        <v>1134357511</v>
      </c>
      <c r="D5" s="81">
        <v>0</v>
      </c>
      <c r="E5" s="81">
        <v>0</v>
      </c>
      <c r="F5" s="81">
        <v>0</v>
      </c>
      <c r="G5" s="26">
        <v>1134357511</v>
      </c>
      <c r="H5" s="26">
        <v>1134357511</v>
      </c>
      <c r="I5" s="195"/>
      <c r="J5" s="132"/>
    </row>
    <row r="6" spans="1:10" ht="35.1" customHeight="1" x14ac:dyDescent="0.15">
      <c r="A6" s="31" t="s">
        <v>360</v>
      </c>
      <c r="B6" s="97" t="s">
        <v>100</v>
      </c>
      <c r="C6" s="26">
        <v>0</v>
      </c>
      <c r="D6" s="81">
        <v>0</v>
      </c>
      <c r="E6" s="81">
        <v>0</v>
      </c>
      <c r="F6" s="81">
        <v>0</v>
      </c>
      <c r="G6" s="26">
        <v>0</v>
      </c>
      <c r="H6" s="81">
        <v>0</v>
      </c>
      <c r="I6" s="195"/>
      <c r="J6" s="132"/>
    </row>
    <row r="7" spans="1:10" ht="35.1" customHeight="1" x14ac:dyDescent="0.15">
      <c r="A7" s="31" t="s">
        <v>360</v>
      </c>
      <c r="B7" s="97" t="s">
        <v>88</v>
      </c>
      <c r="C7" s="26">
        <v>89958288</v>
      </c>
      <c r="D7" s="81">
        <v>0</v>
      </c>
      <c r="E7" s="81">
        <v>0</v>
      </c>
      <c r="F7" s="81">
        <v>0</v>
      </c>
      <c r="G7" s="26">
        <v>89958288</v>
      </c>
      <c r="H7" s="26">
        <v>89958288</v>
      </c>
      <c r="I7" s="195"/>
      <c r="J7" s="132"/>
    </row>
    <row r="8" spans="1:10" ht="35.1" customHeight="1" thickBot="1" x14ac:dyDescent="0.2">
      <c r="A8" s="31" t="s">
        <v>360</v>
      </c>
      <c r="B8" s="255" t="s">
        <v>89</v>
      </c>
      <c r="C8" s="76">
        <v>1391171453</v>
      </c>
      <c r="D8" s="76">
        <v>0</v>
      </c>
      <c r="E8" s="76">
        <v>6363924</v>
      </c>
      <c r="F8" s="76">
        <v>0</v>
      </c>
      <c r="G8" s="76">
        <v>1397535377</v>
      </c>
      <c r="H8" s="76">
        <v>1397535377</v>
      </c>
      <c r="I8" s="195"/>
      <c r="J8" s="132"/>
    </row>
    <row r="9" spans="1:10" ht="34.5" hidden="1" customHeight="1" thickTop="1" x14ac:dyDescent="0.15">
      <c r="B9" s="226"/>
      <c r="C9" s="84"/>
      <c r="D9" s="84"/>
      <c r="E9" s="84"/>
      <c r="F9" s="84"/>
      <c r="G9" s="172">
        <v>0</v>
      </c>
      <c r="H9" s="84"/>
      <c r="I9" s="195"/>
      <c r="J9" s="132"/>
    </row>
    <row r="10" spans="1:10" ht="34.5" customHeight="1" thickTop="1" x14ac:dyDescent="0.15">
      <c r="A10" s="31" t="s">
        <v>360</v>
      </c>
      <c r="B10" s="226" t="s">
        <v>474</v>
      </c>
      <c r="C10" s="84">
        <v>138572000</v>
      </c>
      <c r="D10" s="84">
        <v>0</v>
      </c>
      <c r="E10" s="84">
        <v>0</v>
      </c>
      <c r="F10" s="84">
        <v>0</v>
      </c>
      <c r="G10" s="172">
        <v>138572000</v>
      </c>
      <c r="H10" s="84">
        <v>138572000</v>
      </c>
      <c r="I10" s="195"/>
      <c r="J10" s="132"/>
    </row>
    <row r="11" spans="1:10" ht="34.5" customHeight="1" x14ac:dyDescent="0.15">
      <c r="A11" s="31" t="s">
        <v>360</v>
      </c>
      <c r="B11" s="226" t="s">
        <v>475</v>
      </c>
      <c r="C11" s="84">
        <v>20512574</v>
      </c>
      <c r="D11" s="84">
        <v>0</v>
      </c>
      <c r="E11" s="84">
        <v>0</v>
      </c>
      <c r="F11" s="84">
        <v>0</v>
      </c>
      <c r="G11" s="172">
        <v>20512574</v>
      </c>
      <c r="H11" s="84">
        <v>20512574</v>
      </c>
      <c r="I11" s="195"/>
      <c r="J11" s="132"/>
    </row>
    <row r="12" spans="1:10" ht="34.5" customHeight="1" thickTop="1" x14ac:dyDescent="0.15">
      <c r="A12" s="31" t="s">
        <v>360</v>
      </c>
      <c r="B12" s="226" t="s">
        <v>476</v>
      </c>
      <c r="C12" s="84">
        <v>33632790</v>
      </c>
      <c r="D12" s="84">
        <v>0</v>
      </c>
      <c r="E12" s="84">
        <v>0</v>
      </c>
      <c r="F12" s="84">
        <v>0</v>
      </c>
      <c r="G12" s="172">
        <v>33632790</v>
      </c>
      <c r="H12" s="84">
        <v>33632790</v>
      </c>
      <c r="I12" s="195"/>
      <c r="J12" s="132"/>
    </row>
    <row r="13" spans="1:10" ht="34.5" customHeight="1" thickTop="1" x14ac:dyDescent="0.15">
      <c r="A13" s="31" t="s">
        <v>360</v>
      </c>
      <c r="B13" s="226" t="s">
        <v>477</v>
      </c>
      <c r="C13" s="84">
        <v>1129360326</v>
      </c>
      <c r="D13" s="84">
        <v>0</v>
      </c>
      <c r="E13" s="84">
        <v>0</v>
      </c>
      <c r="F13" s="84">
        <v>0</v>
      </c>
      <c r="G13" s="172">
        <v>1129360326</v>
      </c>
      <c r="H13" s="84">
        <v>1129360326</v>
      </c>
      <c r="I13" s="195"/>
      <c r="J13" s="132"/>
    </row>
    <row r="14" spans="1:10" ht="34.5" customHeight="1" thickTop="1" x14ac:dyDescent="0.15">
      <c r="A14" s="31" t="s">
        <v>360</v>
      </c>
      <c r="B14" s="226" t="s">
        <v>478</v>
      </c>
      <c r="C14" s="84">
        <v>10299000</v>
      </c>
      <c r="D14" s="84">
        <v>0</v>
      </c>
      <c r="E14" s="84">
        <v>0</v>
      </c>
      <c r="F14" s="84">
        <v>0</v>
      </c>
      <c r="G14" s="172">
        <v>10299000</v>
      </c>
      <c r="H14" s="84">
        <v>10299000</v>
      </c>
      <c r="I14" s="195"/>
      <c r="J14" s="132"/>
    </row>
    <row r="15" spans="1:10" ht="34.5" customHeight="1" thickTop="1" x14ac:dyDescent="0.15">
      <c r="A15" s="31" t="s">
        <v>360</v>
      </c>
      <c r="B15" s="226" t="s">
        <v>479</v>
      </c>
      <c r="C15" s="84">
        <v>17525235</v>
      </c>
      <c r="D15" s="84">
        <v>0</v>
      </c>
      <c r="E15" s="84">
        <v>0</v>
      </c>
      <c r="F15" s="84">
        <v>0</v>
      </c>
      <c r="G15" s="172">
        <v>17525235</v>
      </c>
      <c r="H15" s="84">
        <v>17525235</v>
      </c>
      <c r="I15" s="195"/>
      <c r="J15" s="132"/>
    </row>
    <row r="16" spans="1:10" ht="34.5" customHeight="1" thickTop="1" x14ac:dyDescent="0.15">
      <c r="A16" s="31" t="s">
        <v>360</v>
      </c>
      <c r="B16" s="226" t="s">
        <v>480</v>
      </c>
      <c r="C16" s="84">
        <v>5238750</v>
      </c>
      <c r="D16" s="84">
        <v>0</v>
      </c>
      <c r="E16" s="84">
        <v>0</v>
      </c>
      <c r="F16" s="84">
        <v>0</v>
      </c>
      <c r="G16" s="172">
        <v>5238750</v>
      </c>
      <c r="H16" s="84">
        <v>5238750</v>
      </c>
      <c r="I16" s="195"/>
      <c r="J16" s="132"/>
    </row>
    <row r="17" spans="1:10" ht="34.5" customHeight="1" thickTop="1" x14ac:dyDescent="0.15">
      <c r="A17" s="31" t="s">
        <v>360</v>
      </c>
      <c r="B17" s="226" t="s">
        <v>481</v>
      </c>
      <c r="C17" s="84">
        <v>3387616</v>
      </c>
      <c r="D17" s="84">
        <v>0</v>
      </c>
      <c r="E17" s="84">
        <v>0</v>
      </c>
      <c r="F17" s="84">
        <v>0</v>
      </c>
      <c r="G17" s="172">
        <v>3387616</v>
      </c>
      <c r="H17" s="84">
        <v>3387616</v>
      </c>
      <c r="I17" s="195"/>
      <c r="J17" s="132"/>
    </row>
    <row r="18" spans="1:10" ht="34.5" customHeight="1" thickTop="1" x14ac:dyDescent="0.15">
      <c r="A18" s="31" t="s">
        <v>360</v>
      </c>
      <c r="B18" s="226" t="s">
        <v>482</v>
      </c>
      <c r="C18" s="84">
        <v>0</v>
      </c>
      <c r="D18" s="84">
        <v>0</v>
      </c>
      <c r="E18" s="84">
        <v>0</v>
      </c>
      <c r="F18" s="84">
        <v>0</v>
      </c>
      <c r="G18" s="172">
        <v>0</v>
      </c>
      <c r="H18" s="84">
        <v>0</v>
      </c>
      <c r="I18" s="195"/>
      <c r="J18" s="132"/>
    </row>
    <row r="19" spans="1:10" ht="34.5" customHeight="1" thickTop="1" x14ac:dyDescent="0.15">
      <c r="A19" s="31" t="s">
        <v>360</v>
      </c>
      <c r="B19" s="226" t="s">
        <v>483</v>
      </c>
      <c r="C19" s="84">
        <v>32643162</v>
      </c>
      <c r="D19" s="84">
        <v>0</v>
      </c>
      <c r="E19" s="84">
        <v>6363924</v>
      </c>
      <c r="F19" s="84">
        <v>0</v>
      </c>
      <c r="G19" s="172">
        <v>39007086</v>
      </c>
      <c r="H19" s="84">
        <v>39007086</v>
      </c>
      <c r="I19" s="195"/>
      <c r="J19" s="132"/>
    </row>
    <row r="20" spans="1:10" ht="33.6" customHeight="1" x14ac:dyDescent="0.15">
      <c r="A20" s="31" t="s">
        <v>360</v>
      </c>
      <c r="B20" s="69" t="s">
        <v>132</v>
      </c>
      <c r="C20" s="10">
        <v>2615487252</v>
      </c>
      <c r="D20" s="10">
        <v>0</v>
      </c>
      <c r="E20" s="10">
        <v>6363924</v>
      </c>
      <c r="F20" s="10">
        <v>0</v>
      </c>
      <c r="G20" s="10">
        <v>2621851176</v>
      </c>
      <c r="H20" s="10">
        <v>1397535377</v>
      </c>
      <c r="I20" s="195"/>
      <c r="J20" s="132"/>
    </row>
    <row r="21" spans="1:10" ht="22.9" customHeight="1" x14ac:dyDescent="0.15">
      <c r="B21" s="177"/>
      <c r="C21" s="77"/>
      <c r="D21" s="77"/>
      <c r="E21" s="77"/>
      <c r="F21" s="77"/>
      <c r="G21" s="77"/>
      <c r="H21" s="77"/>
    </row>
    <row r="22" spans="1:10" ht="15" customHeight="1" x14ac:dyDescent="0.15"/>
    <row r="23" spans="1:10" ht="15" customHeight="1" x14ac:dyDescent="0.15"/>
    <row r="24" spans="1:10" ht="15" customHeight="1" x14ac:dyDescent="0.15"/>
  </sheetData>
  <autoFilter ref="A2:H20" xr:uid="{00000000-0009-0000-0000-000001000000}">
    <filterColumn colId="0">
      <filters>
        <filter val="印刷"/>
      </filters>
    </filterColumn>
  </autoFilter>
  <mergeCells count="7">
    <mergeCell ref="H3:H4"/>
    <mergeCell ref="B3:B4"/>
    <mergeCell ref="C3:C4"/>
    <mergeCell ref="D3:D4"/>
    <mergeCell ref="E3:E4"/>
    <mergeCell ref="F3:F4"/>
    <mergeCell ref="G3:G4"/>
  </mergeCells>
  <phoneticPr fontId="75"/>
  <printOptions horizontalCentered="1"/>
  <pageMargins left="0.19685039370078741" right="0.19685039370078741" top="0.39370078740157483" bottom="0.59055118110236227" header="0.31496062992125984" footer="0.31496062992125984"/>
  <pageSetup paperSize="9" scale="7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tabColor rgb="FF00B0F0"/>
    <pageSetUpPr fitToPage="1"/>
  </sheetPr>
  <dimension ref="A1:G24"/>
  <sheetViews>
    <sheetView view="pageBreakPreview" workbookViewId="0">
      <pane ySplit="4" topLeftCell="A20" activePane="bottomLeft" state="frozen"/>
      <selection pane="bottomLeft"/>
    </sheetView>
  </sheetViews>
  <sheetFormatPr defaultColWidth="9" defaultRowHeight="14.25" x14ac:dyDescent="0.15"/>
  <cols>
    <col min="1" max="1" width="6" style="98" customWidth="1"/>
    <col min="2" max="2" width="33.875" style="27" bestFit="1" customWidth="1"/>
    <col min="3" max="7" width="20.125" style="27" customWidth="1"/>
    <col min="8" max="16384" width="9" style="27"/>
  </cols>
  <sheetData>
    <row r="1" spans="1:7" ht="39.950000000000003" customHeight="1" x14ac:dyDescent="0.15">
      <c r="A1" s="144" t="s">
        <v>362</v>
      </c>
      <c r="B1" s="27" t="s">
        <v>454</v>
      </c>
    </row>
    <row r="2" spans="1:7" ht="34.5" customHeight="1" x14ac:dyDescent="0.15">
      <c r="A2" s="46" t="s">
        <v>360</v>
      </c>
      <c r="B2" s="235" t="s">
        <v>151</v>
      </c>
      <c r="C2" s="86"/>
      <c r="D2" s="124" t="s">
        <v>273</v>
      </c>
      <c r="E2" s="86"/>
      <c r="F2" s="124" t="s">
        <v>273</v>
      </c>
      <c r="G2" s="86" t="s">
        <v>245</v>
      </c>
    </row>
    <row r="3" spans="1:7" ht="21" customHeight="1" x14ac:dyDescent="0.15">
      <c r="A3" s="46" t="s">
        <v>360</v>
      </c>
      <c r="B3" s="267" t="s">
        <v>152</v>
      </c>
      <c r="C3" s="267" t="s">
        <v>19</v>
      </c>
      <c r="D3" s="267"/>
      <c r="E3" s="267" t="s">
        <v>23</v>
      </c>
      <c r="F3" s="267"/>
      <c r="G3" s="267" t="s">
        <v>153</v>
      </c>
    </row>
    <row r="4" spans="1:7" ht="34.5" customHeight="1" x14ac:dyDescent="0.15">
      <c r="A4" s="46" t="s">
        <v>360</v>
      </c>
      <c r="B4" s="267"/>
      <c r="C4" s="11" t="s">
        <v>154</v>
      </c>
      <c r="D4" s="11" t="s">
        <v>155</v>
      </c>
      <c r="E4" s="11" t="s">
        <v>154</v>
      </c>
      <c r="F4" s="11" t="s">
        <v>155</v>
      </c>
      <c r="G4" s="267"/>
    </row>
    <row r="5" spans="1:7" ht="20.100000000000001" hidden="1" customHeight="1" x14ac:dyDescent="0.15">
      <c r="A5" s="46"/>
      <c r="B5" s="223" t="s">
        <v>156</v>
      </c>
      <c r="C5" s="12"/>
      <c r="D5" s="12"/>
      <c r="E5" s="12"/>
      <c r="F5" s="12"/>
      <c r="G5" s="12"/>
    </row>
    <row r="6" spans="1:7" ht="20.100000000000001" hidden="1" customHeight="1" x14ac:dyDescent="0.15">
      <c r="A6" s="31"/>
      <c r="B6" s="15"/>
      <c r="C6" s="29"/>
      <c r="D6" s="29"/>
      <c r="E6" s="29"/>
      <c r="F6" s="29"/>
      <c r="G6" s="16">
        <v>0</v>
      </c>
    </row>
    <row r="7" spans="1:7" ht="20.100000000000001" hidden="1" customHeight="1" x14ac:dyDescent="0.15">
      <c r="A7" s="31"/>
      <c r="B7" s="15"/>
      <c r="C7" s="29"/>
      <c r="D7" s="29"/>
      <c r="E7" s="29"/>
      <c r="F7" s="29"/>
      <c r="G7" s="16">
        <v>0</v>
      </c>
    </row>
    <row r="8" spans="1:7" ht="20.100000000000001" hidden="1" customHeight="1" x14ac:dyDescent="0.15">
      <c r="A8" s="46"/>
      <c r="B8" s="28" t="s">
        <v>157</v>
      </c>
      <c r="C8" s="12"/>
      <c r="D8" s="12"/>
      <c r="E8" s="12"/>
      <c r="F8" s="12"/>
      <c r="G8" s="12"/>
    </row>
    <row r="9" spans="1:7" ht="20.100000000000001" hidden="1" customHeight="1" x14ac:dyDescent="0.15">
      <c r="A9" s="31"/>
      <c r="B9" s="15"/>
      <c r="C9" s="29"/>
      <c r="D9" s="29"/>
      <c r="E9" s="29"/>
      <c r="F9" s="29"/>
      <c r="G9" s="16">
        <v>0</v>
      </c>
    </row>
    <row r="10" spans="1:7" ht="20.100000000000001" hidden="1" customHeight="1" x14ac:dyDescent="0.15">
      <c r="A10" s="31"/>
      <c r="B10" s="15"/>
      <c r="C10" s="29"/>
      <c r="D10" s="29"/>
      <c r="E10" s="29"/>
      <c r="F10" s="29"/>
      <c r="G10" s="16">
        <v>0</v>
      </c>
    </row>
    <row r="11" spans="1:7" ht="20.100000000000001" hidden="1" customHeight="1" x14ac:dyDescent="0.15">
      <c r="A11" s="46"/>
      <c r="B11" s="28" t="s">
        <v>158</v>
      </c>
      <c r="C11" s="12"/>
      <c r="D11" s="12"/>
      <c r="E11" s="12"/>
      <c r="F11" s="12"/>
      <c r="G11" s="12"/>
    </row>
    <row r="12" spans="1:7" ht="20.100000000000001" hidden="1" customHeight="1" x14ac:dyDescent="0.15">
      <c r="A12" s="31"/>
      <c r="B12" s="15"/>
      <c r="C12" s="29"/>
      <c r="D12" s="29"/>
      <c r="E12" s="29"/>
      <c r="F12" s="29"/>
      <c r="G12" s="16">
        <v>0</v>
      </c>
    </row>
    <row r="13" spans="1:7" ht="20.100000000000001" hidden="1" customHeight="1" x14ac:dyDescent="0.15">
      <c r="A13" s="31"/>
      <c r="B13" s="15"/>
      <c r="C13" s="29"/>
      <c r="D13" s="29"/>
      <c r="E13" s="29"/>
      <c r="F13" s="29"/>
      <c r="G13" s="16">
        <v>0</v>
      </c>
    </row>
    <row r="14" spans="1:7" ht="20.100000000000001" hidden="1" customHeight="1" x14ac:dyDescent="0.15">
      <c r="A14" s="46"/>
      <c r="B14" s="28" t="s">
        <v>159</v>
      </c>
      <c r="C14" s="12"/>
      <c r="D14" s="12"/>
      <c r="E14" s="12"/>
      <c r="F14" s="12"/>
      <c r="G14" s="12"/>
    </row>
    <row r="15" spans="1:7" ht="20.100000000000001" hidden="1" customHeight="1" x14ac:dyDescent="0.15">
      <c r="A15" s="31"/>
      <c r="B15" s="15"/>
      <c r="C15" s="29"/>
      <c r="D15" s="29"/>
      <c r="E15" s="29"/>
      <c r="F15" s="29"/>
      <c r="G15" s="16">
        <v>0</v>
      </c>
    </row>
    <row r="16" spans="1:7" ht="20.100000000000001" hidden="1" customHeight="1" x14ac:dyDescent="0.15">
      <c r="A16" s="31"/>
      <c r="B16" s="15"/>
      <c r="C16" s="29"/>
      <c r="D16" s="29"/>
      <c r="E16" s="29"/>
      <c r="F16" s="29"/>
      <c r="G16" s="16">
        <v>0</v>
      </c>
    </row>
    <row r="17" spans="1:7" ht="20.100000000000001" hidden="1" customHeight="1" x14ac:dyDescent="0.15">
      <c r="A17" s="46"/>
      <c r="B17" s="28" t="s">
        <v>160</v>
      </c>
      <c r="C17" s="12"/>
      <c r="D17" s="12"/>
      <c r="E17" s="12"/>
      <c r="F17" s="12"/>
      <c r="G17" s="12"/>
    </row>
    <row r="18" spans="1:7" ht="20.100000000000001" hidden="1" customHeight="1" x14ac:dyDescent="0.15">
      <c r="A18" s="31"/>
      <c r="B18" s="15"/>
      <c r="C18" s="29"/>
      <c r="D18" s="29"/>
      <c r="E18" s="29"/>
      <c r="F18" s="29"/>
      <c r="G18" s="16">
        <v>0</v>
      </c>
    </row>
    <row r="19" spans="1:7" ht="20.100000000000001" hidden="1" customHeight="1" x14ac:dyDescent="0.15">
      <c r="A19" s="31"/>
      <c r="B19" s="15"/>
      <c r="C19" s="29"/>
      <c r="D19" s="29"/>
      <c r="E19" s="29"/>
      <c r="F19" s="29"/>
      <c r="G19" s="16">
        <v>0</v>
      </c>
    </row>
    <row r="20" spans="1:7" ht="20.100000000000001" customHeight="1" x14ac:dyDescent="0.15">
      <c r="A20" s="46" t="s">
        <v>360</v>
      </c>
      <c r="B20" s="28" t="s">
        <v>161</v>
      </c>
      <c r="C20" s="12"/>
      <c r="D20" s="12"/>
      <c r="E20" s="12"/>
      <c r="F20" s="12"/>
      <c r="G20" s="12"/>
    </row>
    <row r="21" spans="1:7" ht="20.100000000000001" hidden="1" customHeight="1" x14ac:dyDescent="0.15">
      <c r="A21" s="31"/>
      <c r="B21" s="64"/>
      <c r="C21" s="16"/>
      <c r="D21" s="16"/>
      <c r="E21" s="16"/>
      <c r="F21" s="16"/>
      <c r="G21" s="16">
        <v>0</v>
      </c>
    </row>
    <row r="22" spans="1:7" ht="20.100000000000001" customHeight="1" x14ac:dyDescent="0.15">
      <c r="A22" s="31" t="s">
        <v>360</v>
      </c>
      <c r="B22" s="64" t="s">
        <v>484</v>
      </c>
      <c r="C22" s="16">
        <v>1525000</v>
      </c>
      <c r="D22" s="16">
        <v>0</v>
      </c>
      <c r="E22" s="16">
        <v>150000</v>
      </c>
      <c r="F22" s="16">
        <v>0</v>
      </c>
      <c r="G22" s="16">
        <v>1675000</v>
      </c>
    </row>
    <row r="23" spans="1:7" ht="20.100000000000001" customHeight="1" x14ac:dyDescent="0.15">
      <c r="A23" s="31" t="s">
        <v>360</v>
      </c>
      <c r="B23" s="64" t="s">
        <v>485</v>
      </c>
      <c r="C23" s="16">
        <v>2750323</v>
      </c>
      <c r="D23" s="16">
        <v>0</v>
      </c>
      <c r="E23" s="16">
        <v>2366820</v>
      </c>
      <c r="F23" s="16">
        <v>0</v>
      </c>
      <c r="G23" s="16">
        <v>5117143</v>
      </c>
    </row>
    <row r="24" spans="1:7" ht="20.100000000000001" customHeight="1" x14ac:dyDescent="0.15">
      <c r="A24" s="46" t="s">
        <v>360</v>
      </c>
      <c r="B24" s="69" t="s">
        <v>132</v>
      </c>
      <c r="C24" s="12">
        <v>4275323</v>
      </c>
      <c r="D24" s="12">
        <v>0</v>
      </c>
      <c r="E24" s="12">
        <v>2516820</v>
      </c>
      <c r="F24" s="12">
        <v>0</v>
      </c>
      <c r="G24" s="12">
        <v>6792143</v>
      </c>
    </row>
  </sheetData>
  <autoFilter ref="A2:G24" xr:uid="{00000000-0009-0000-0000-000002000000}">
    <filterColumn colId="0">
      <filters>
        <filter val="印刷"/>
      </filters>
    </filterColumn>
  </autoFilter>
  <mergeCells count="4">
    <mergeCell ref="B3:B4"/>
    <mergeCell ref="C3:D3"/>
    <mergeCell ref="E3:F3"/>
    <mergeCell ref="G3:G4"/>
  </mergeCells>
  <phoneticPr fontId="75"/>
  <printOptions horizontalCentered="1"/>
  <pageMargins left="0.19685039370078741" right="0.19685039370078741" top="0.39370078740157483" bottom="0.59055118110236227"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tabColor rgb="FF00B0F0"/>
    <pageSetUpPr fitToPage="1"/>
  </sheetPr>
  <dimension ref="A1:H46"/>
  <sheetViews>
    <sheetView view="pageBreakPreview" workbookViewId="0">
      <pane ySplit="3" topLeftCell="A4" activePane="bottomLeft" state="frozen"/>
      <selection pane="bottomLeft"/>
    </sheetView>
  </sheetViews>
  <sheetFormatPr defaultColWidth="9" defaultRowHeight="14.25" x14ac:dyDescent="0.15"/>
  <cols>
    <col min="1" max="1" width="7.75" style="46" customWidth="1"/>
    <col min="2" max="2" width="33.125" style="27" customWidth="1"/>
    <col min="3" max="4" width="24.125" style="27" customWidth="1"/>
    <col min="5" max="5" width="2.625" style="27" customWidth="1"/>
    <col min="6" max="6" width="33.125" style="27" customWidth="1"/>
    <col min="7" max="8" width="24.125" style="27" customWidth="1"/>
    <col min="9" max="16384" width="9" style="27"/>
  </cols>
  <sheetData>
    <row r="1" spans="1:8" ht="39.950000000000003" customHeight="1" x14ac:dyDescent="0.15">
      <c r="A1" s="196" t="s">
        <v>362</v>
      </c>
      <c r="B1" s="27" t="s">
        <v>454</v>
      </c>
    </row>
    <row r="2" spans="1:8" ht="34.5" customHeight="1" x14ac:dyDescent="0.15">
      <c r="A2" s="46" t="s">
        <v>360</v>
      </c>
      <c r="B2" s="27" t="s">
        <v>162</v>
      </c>
      <c r="C2" s="110"/>
      <c r="D2" s="45" t="s">
        <v>245</v>
      </c>
      <c r="E2" s="110"/>
      <c r="F2" s="53" t="s">
        <v>163</v>
      </c>
      <c r="G2" s="110"/>
      <c r="H2" s="45" t="s">
        <v>245</v>
      </c>
    </row>
    <row r="3" spans="1:8" ht="30" customHeight="1" x14ac:dyDescent="0.15">
      <c r="A3" s="46" t="s">
        <v>360</v>
      </c>
      <c r="B3" s="11" t="s">
        <v>152</v>
      </c>
      <c r="C3" s="11" t="s">
        <v>154</v>
      </c>
      <c r="D3" s="11" t="s">
        <v>164</v>
      </c>
      <c r="F3" s="11" t="s">
        <v>152</v>
      </c>
      <c r="G3" s="11" t="s">
        <v>154</v>
      </c>
      <c r="H3" s="11" t="s">
        <v>164</v>
      </c>
    </row>
    <row r="4" spans="1:8" ht="21" hidden="1" customHeight="1" x14ac:dyDescent="0.15">
      <c r="A4" s="46" t="s">
        <v>360</v>
      </c>
      <c r="B4" s="28" t="s">
        <v>165</v>
      </c>
      <c r="C4" s="10"/>
      <c r="D4" s="10"/>
      <c r="E4" s="98"/>
      <c r="F4" s="28" t="s">
        <v>165</v>
      </c>
      <c r="G4" s="10"/>
      <c r="H4" s="10"/>
    </row>
    <row r="5" spans="1:8" ht="21" hidden="1" customHeight="1" x14ac:dyDescent="0.15">
      <c r="B5" s="28" t="s">
        <v>156</v>
      </c>
      <c r="C5" s="10"/>
      <c r="D5" s="10"/>
      <c r="E5" s="98"/>
      <c r="F5" s="28" t="s">
        <v>156</v>
      </c>
      <c r="G5" s="10"/>
      <c r="H5" s="10"/>
    </row>
    <row r="6" spans="1:8" ht="21" hidden="1" customHeight="1" x14ac:dyDescent="0.15">
      <c r="A6" s="31"/>
      <c r="B6" s="15"/>
      <c r="C6" s="15"/>
      <c r="D6" s="15"/>
      <c r="E6" s="98"/>
      <c r="F6" s="15"/>
      <c r="G6" s="15"/>
      <c r="H6" s="15"/>
    </row>
    <row r="7" spans="1:8" ht="21" hidden="1" customHeight="1" x14ac:dyDescent="0.15">
      <c r="A7" s="31"/>
      <c r="B7" s="15"/>
      <c r="C7" s="15"/>
      <c r="D7" s="15"/>
      <c r="E7" s="98"/>
      <c r="F7" s="15"/>
      <c r="G7" s="15"/>
      <c r="H7" s="15"/>
    </row>
    <row r="8" spans="1:8" ht="21" hidden="1" customHeight="1" x14ac:dyDescent="0.15">
      <c r="B8" s="28" t="s">
        <v>157</v>
      </c>
      <c r="C8" s="10"/>
      <c r="D8" s="10"/>
      <c r="E8" s="98"/>
      <c r="F8" s="28" t="s">
        <v>157</v>
      </c>
      <c r="G8" s="10"/>
      <c r="H8" s="10"/>
    </row>
    <row r="9" spans="1:8" ht="21" hidden="1" customHeight="1" x14ac:dyDescent="0.15">
      <c r="A9" s="31"/>
      <c r="B9" s="15"/>
      <c r="C9" s="15"/>
      <c r="D9" s="15"/>
      <c r="E9" s="98"/>
      <c r="F9" s="15"/>
      <c r="G9" s="15"/>
      <c r="H9" s="15"/>
    </row>
    <row r="10" spans="1:8" ht="21" hidden="1" customHeight="1" x14ac:dyDescent="0.15">
      <c r="A10" s="31"/>
      <c r="B10" s="15"/>
      <c r="C10" s="15"/>
      <c r="D10" s="15"/>
      <c r="E10" s="98"/>
      <c r="F10" s="15"/>
      <c r="G10" s="15"/>
      <c r="H10" s="15"/>
    </row>
    <row r="11" spans="1:8" ht="21" hidden="1" customHeight="1" x14ac:dyDescent="0.15">
      <c r="B11" s="28" t="s">
        <v>158</v>
      </c>
      <c r="C11" s="10"/>
      <c r="D11" s="10"/>
      <c r="E11" s="98"/>
      <c r="F11" s="28" t="s">
        <v>158</v>
      </c>
      <c r="G11" s="10"/>
      <c r="H11" s="10"/>
    </row>
    <row r="12" spans="1:8" ht="21" hidden="1" customHeight="1" x14ac:dyDescent="0.15">
      <c r="A12" s="31"/>
      <c r="B12" s="15"/>
      <c r="C12" s="15"/>
      <c r="D12" s="15"/>
      <c r="E12" s="98"/>
      <c r="F12" s="15"/>
      <c r="G12" s="15"/>
      <c r="H12" s="15"/>
    </row>
    <row r="13" spans="1:8" ht="21" hidden="1" customHeight="1" x14ac:dyDescent="0.15">
      <c r="A13" s="31"/>
      <c r="B13" s="15"/>
      <c r="C13" s="15"/>
      <c r="D13" s="15"/>
      <c r="E13" s="98"/>
      <c r="F13" s="15"/>
      <c r="G13" s="15"/>
      <c r="H13" s="15"/>
    </row>
    <row r="14" spans="1:8" ht="21" hidden="1" customHeight="1" x14ac:dyDescent="0.15">
      <c r="B14" s="28" t="s">
        <v>159</v>
      </c>
      <c r="C14" s="10"/>
      <c r="D14" s="10"/>
      <c r="E14" s="98"/>
      <c r="F14" s="28" t="s">
        <v>159</v>
      </c>
      <c r="G14" s="10"/>
      <c r="H14" s="10"/>
    </row>
    <row r="15" spans="1:8" ht="21" hidden="1" customHeight="1" x14ac:dyDescent="0.15">
      <c r="A15" s="31"/>
      <c r="B15" s="15"/>
      <c r="C15" s="15"/>
      <c r="D15" s="15"/>
      <c r="E15" s="98"/>
      <c r="F15" s="15"/>
      <c r="G15" s="15"/>
      <c r="H15" s="15"/>
    </row>
    <row r="16" spans="1:8" ht="21" hidden="1" customHeight="1" x14ac:dyDescent="0.15">
      <c r="A16" s="31"/>
      <c r="B16" s="15"/>
      <c r="C16" s="15"/>
      <c r="D16" s="15"/>
      <c r="E16" s="98"/>
      <c r="F16" s="15"/>
      <c r="G16" s="15"/>
      <c r="H16" s="15"/>
    </row>
    <row r="17" spans="1:8" ht="21" hidden="1" customHeight="1" x14ac:dyDescent="0.15">
      <c r="B17" s="28" t="s">
        <v>160</v>
      </c>
      <c r="C17" s="10"/>
      <c r="D17" s="10"/>
      <c r="E17" s="98"/>
      <c r="F17" s="28" t="s">
        <v>160</v>
      </c>
      <c r="G17" s="10"/>
      <c r="H17" s="10"/>
    </row>
    <row r="18" spans="1:8" ht="21" hidden="1" customHeight="1" x14ac:dyDescent="0.15">
      <c r="A18" s="31"/>
      <c r="B18" s="15"/>
      <c r="C18" s="15"/>
      <c r="D18" s="15"/>
      <c r="E18" s="98"/>
      <c r="F18" s="15"/>
      <c r="G18" s="15"/>
      <c r="H18" s="15"/>
    </row>
    <row r="19" spans="1:8" ht="21" hidden="1" customHeight="1" x14ac:dyDescent="0.15">
      <c r="A19" s="31"/>
      <c r="B19" s="15"/>
      <c r="C19" s="15"/>
      <c r="D19" s="15"/>
      <c r="E19" s="98"/>
      <c r="F19" s="15"/>
      <c r="G19" s="15"/>
      <c r="H19" s="15"/>
    </row>
    <row r="20" spans="1:8" ht="21" hidden="1" customHeight="1" x14ac:dyDescent="0.15">
      <c r="A20" s="46" t="s">
        <v>360</v>
      </c>
      <c r="B20" s="28" t="s">
        <v>161</v>
      </c>
      <c r="C20" s="10"/>
      <c r="D20" s="10"/>
      <c r="E20" s="98"/>
      <c r="F20" s="28" t="s">
        <v>161</v>
      </c>
      <c r="G20" s="10"/>
      <c r="H20" s="10"/>
    </row>
    <row r="21" spans="1:8" ht="21" hidden="1" customHeight="1" x14ac:dyDescent="0.15">
      <c r="A21" s="31"/>
      <c r="B21" s="64"/>
      <c r="C21" s="26"/>
      <c r="D21" s="26"/>
      <c r="E21" s="98"/>
      <c r="F21" s="64"/>
      <c r="G21" s="26"/>
      <c r="H21" s="26"/>
    </row>
    <row r="22" spans="1:8" ht="21" hidden="1" customHeight="1" x14ac:dyDescent="0.15">
      <c r="A22" s="31" t="s">
        <v>360</v>
      </c>
      <c r="B22" s="64" t="s">
        <v>484</v>
      </c>
      <c r="C22" s="26">
        <v>0</v>
      </c>
      <c r="D22" s="26">
        <v>0</v>
      </c>
      <c r="E22" s="98"/>
      <c r="F22" s="64" t="s">
        <v>484</v>
      </c>
      <c r="G22" s="26">
        <v>0</v>
      </c>
      <c r="H22" s="26">
        <v>0</v>
      </c>
    </row>
    <row r="23" spans="1:8" ht="21" hidden="1" customHeight="1" x14ac:dyDescent="0.15">
      <c r="A23" s="31" t="s">
        <v>360</v>
      </c>
      <c r="B23" s="64" t="s">
        <v>485</v>
      </c>
      <c r="C23" s="26">
        <v>0</v>
      </c>
      <c r="D23" s="26">
        <v>0</v>
      </c>
      <c r="E23" s="98"/>
      <c r="F23" s="64" t="s">
        <v>485</v>
      </c>
      <c r="G23" s="26">
        <v>0</v>
      </c>
      <c r="H23" s="26">
        <v>0</v>
      </c>
    </row>
    <row r="24" spans="1:8" ht="21" customHeight="1" x14ac:dyDescent="0.15">
      <c r="A24" s="46" t="s">
        <v>360</v>
      </c>
      <c r="B24" s="69" t="s">
        <v>166</v>
      </c>
      <c r="C24" s="10">
        <v>0</v>
      </c>
      <c r="D24" s="10">
        <v>0</v>
      </c>
      <c r="E24" s="98"/>
      <c r="F24" s="69" t="s">
        <v>166</v>
      </c>
      <c r="G24" s="10">
        <v>0</v>
      </c>
      <c r="H24" s="10">
        <v>0</v>
      </c>
    </row>
    <row r="25" spans="1:8" ht="21" customHeight="1" x14ac:dyDescent="0.15">
      <c r="A25" s="46" t="s">
        <v>360</v>
      </c>
      <c r="B25" s="28" t="s">
        <v>167</v>
      </c>
      <c r="C25" s="10"/>
      <c r="D25" s="10"/>
      <c r="E25" s="98"/>
      <c r="F25" s="28" t="s">
        <v>167</v>
      </c>
      <c r="G25" s="10"/>
      <c r="H25" s="10"/>
    </row>
    <row r="26" spans="1:8" ht="21" customHeight="1" x14ac:dyDescent="0.15">
      <c r="A26" s="46" t="s">
        <v>360</v>
      </c>
      <c r="B26" s="28" t="s">
        <v>168</v>
      </c>
      <c r="C26" s="10"/>
      <c r="D26" s="10"/>
      <c r="E26" s="98"/>
      <c r="F26" s="28" t="s">
        <v>168</v>
      </c>
      <c r="G26" s="10"/>
      <c r="H26" s="10"/>
    </row>
    <row r="27" spans="1:8" ht="21" hidden="1" customHeight="1" x14ac:dyDescent="0.15">
      <c r="B27" s="64"/>
      <c r="C27" s="26"/>
      <c r="D27" s="26"/>
      <c r="E27" s="98"/>
      <c r="F27" s="64"/>
      <c r="G27" s="26"/>
      <c r="H27" s="26"/>
    </row>
    <row r="28" spans="1:8" ht="21" customHeight="1" x14ac:dyDescent="0.15">
      <c r="A28" s="46" t="s">
        <v>360</v>
      </c>
      <c r="B28" s="64" t="s">
        <v>486</v>
      </c>
      <c r="C28" s="26">
        <v>3542714</v>
      </c>
      <c r="D28" s="26">
        <v>284425</v>
      </c>
      <c r="E28" s="98"/>
      <c r="F28" s="64" t="s">
        <v>486</v>
      </c>
      <c r="G28" s="26">
        <v>2707470</v>
      </c>
      <c r="H28" s="26">
        <v>217368</v>
      </c>
    </row>
    <row r="29" spans="1:8" ht="21" customHeight="1" x14ac:dyDescent="0.15">
      <c r="A29" s="46" t="s">
        <v>360</v>
      </c>
      <c r="B29" s="64" t="s">
        <v>487</v>
      </c>
      <c r="C29" s="26">
        <v>24700</v>
      </c>
      <c r="D29" s="26">
        <v>2386</v>
      </c>
      <c r="E29" s="98"/>
      <c r="F29" s="64" t="s">
        <v>487</v>
      </c>
      <c r="G29" s="26">
        <v>121000</v>
      </c>
      <c r="H29" s="26">
        <v>11687</v>
      </c>
    </row>
    <row r="30" spans="1:8" ht="21" customHeight="1" x14ac:dyDescent="0.15">
      <c r="A30" s="46" t="s">
        <v>360</v>
      </c>
      <c r="B30" s="64" t="s">
        <v>488</v>
      </c>
      <c r="C30" s="26">
        <v>7615495</v>
      </c>
      <c r="D30" s="26">
        <v>631605</v>
      </c>
      <c r="E30" s="98"/>
      <c r="F30" s="64" t="s">
        <v>488</v>
      </c>
      <c r="G30" s="26">
        <v>5088876</v>
      </c>
      <c r="H30" s="26">
        <v>422055</v>
      </c>
    </row>
    <row r="31" spans="1:8" ht="21" customHeight="1" x14ac:dyDescent="0.15">
      <c r="A31" s="46" t="s">
        <v>360</v>
      </c>
      <c r="B31" s="64" t="s">
        <v>489</v>
      </c>
      <c r="C31" s="26">
        <v>767200</v>
      </c>
      <c r="D31" s="26">
        <v>79024</v>
      </c>
      <c r="E31" s="98"/>
      <c r="F31" s="64" t="s">
        <v>489</v>
      </c>
      <c r="G31" s="26">
        <v>508600</v>
      </c>
      <c r="H31" s="26">
        <v>52387</v>
      </c>
    </row>
    <row r="32" spans="1:8" ht="21" customHeight="1" x14ac:dyDescent="0.15">
      <c r="A32" s="46" t="s">
        <v>360</v>
      </c>
      <c r="B32" s="28" t="s">
        <v>169</v>
      </c>
      <c r="C32" s="10"/>
      <c r="D32" s="10"/>
      <c r="E32" s="98"/>
      <c r="F32" s="28" t="s">
        <v>169</v>
      </c>
      <c r="G32" s="10"/>
      <c r="H32" s="10"/>
    </row>
    <row r="33" spans="1:8" ht="21" hidden="1" customHeight="1" x14ac:dyDescent="0.15">
      <c r="B33" s="64"/>
      <c r="C33" s="26"/>
      <c r="D33" s="26"/>
      <c r="E33" s="98"/>
      <c r="F33" s="64"/>
      <c r="G33" s="26"/>
      <c r="H33" s="26"/>
    </row>
    <row r="34" spans="1:8" ht="21" hidden="1" customHeight="1" x14ac:dyDescent="0.15">
      <c r="A34" s="46" t="s">
        <v>360</v>
      </c>
      <c r="B34" s="64" t="s">
        <v>490</v>
      </c>
      <c r="C34" s="26">
        <v>0</v>
      </c>
      <c r="D34" s="26">
        <v>0</v>
      </c>
      <c r="E34" s="98"/>
      <c r="F34" s="64" t="s">
        <v>490</v>
      </c>
      <c r="G34" s="26">
        <v>0</v>
      </c>
      <c r="H34" s="26">
        <v>0</v>
      </c>
    </row>
    <row r="35" spans="1:8" ht="21" hidden="1" customHeight="1" x14ac:dyDescent="0.15">
      <c r="A35" s="46" t="s">
        <v>360</v>
      </c>
      <c r="B35" s="64" t="s">
        <v>491</v>
      </c>
      <c r="C35" s="26">
        <v>0</v>
      </c>
      <c r="D35" s="26">
        <v>0</v>
      </c>
      <c r="E35" s="98"/>
      <c r="F35" s="64" t="s">
        <v>491</v>
      </c>
      <c r="G35" s="26">
        <v>0</v>
      </c>
      <c r="H35" s="26">
        <v>0</v>
      </c>
    </row>
    <row r="36" spans="1:8" ht="21" hidden="1" customHeight="1" x14ac:dyDescent="0.15">
      <c r="A36" s="46" t="s">
        <v>360</v>
      </c>
      <c r="B36" s="64" t="s">
        <v>492</v>
      </c>
      <c r="C36" s="26">
        <v>0</v>
      </c>
      <c r="D36" s="26">
        <v>0</v>
      </c>
      <c r="E36" s="98"/>
      <c r="F36" s="64" t="s">
        <v>492</v>
      </c>
      <c r="G36" s="26">
        <v>0</v>
      </c>
      <c r="H36" s="26">
        <v>0</v>
      </c>
    </row>
    <row r="37" spans="1:8" ht="21" hidden="1" customHeight="1" x14ac:dyDescent="0.15">
      <c r="A37" s="46" t="s">
        <v>360</v>
      </c>
      <c r="B37" s="64" t="s">
        <v>493</v>
      </c>
      <c r="C37" s="26">
        <v>0</v>
      </c>
      <c r="D37" s="26">
        <v>0</v>
      </c>
      <c r="E37" s="98"/>
      <c r="F37" s="64" t="s">
        <v>493</v>
      </c>
      <c r="G37" s="26">
        <v>0</v>
      </c>
      <c r="H37" s="26">
        <v>0</v>
      </c>
    </row>
    <row r="38" spans="1:8" ht="21" customHeight="1" x14ac:dyDescent="0.15">
      <c r="A38" s="46" t="s">
        <v>360</v>
      </c>
      <c r="B38" s="64" t="s">
        <v>494</v>
      </c>
      <c r="C38" s="26">
        <v>0</v>
      </c>
      <c r="D38" s="26">
        <v>0</v>
      </c>
      <c r="E38" s="98"/>
      <c r="F38" s="64" t="s">
        <v>494</v>
      </c>
      <c r="G38" s="26">
        <v>214900</v>
      </c>
      <c r="H38" s="26">
        <v>1650</v>
      </c>
    </row>
    <row r="39" spans="1:8" ht="21" customHeight="1" x14ac:dyDescent="0.15">
      <c r="A39" s="46" t="s">
        <v>360</v>
      </c>
      <c r="B39" s="64" t="s">
        <v>495</v>
      </c>
      <c r="C39" s="26">
        <v>0</v>
      </c>
      <c r="D39" s="26">
        <v>0</v>
      </c>
      <c r="E39" s="98"/>
      <c r="F39" s="64" t="s">
        <v>495</v>
      </c>
      <c r="G39" s="26">
        <v>5500</v>
      </c>
      <c r="H39" s="26">
        <v>27</v>
      </c>
    </row>
    <row r="40" spans="1:8" ht="21" hidden="1" customHeight="1" x14ac:dyDescent="0.15">
      <c r="A40" s="46" t="s">
        <v>360</v>
      </c>
      <c r="B40" s="64" t="s">
        <v>496</v>
      </c>
      <c r="C40" s="26">
        <v>0</v>
      </c>
      <c r="D40" s="26">
        <v>0</v>
      </c>
      <c r="E40" s="98"/>
      <c r="F40" s="64" t="s">
        <v>496</v>
      </c>
      <c r="G40" s="26">
        <v>0</v>
      </c>
      <c r="H40" s="26">
        <v>0</v>
      </c>
    </row>
    <row r="41" spans="1:8" ht="21" hidden="1" customHeight="1" x14ac:dyDescent="0.15">
      <c r="A41" s="46" t="s">
        <v>360</v>
      </c>
      <c r="B41" s="64" t="s">
        <v>497</v>
      </c>
      <c r="C41" s="26">
        <v>0</v>
      </c>
      <c r="D41" s="26">
        <v>0</v>
      </c>
      <c r="E41" s="98"/>
      <c r="F41" s="64" t="s">
        <v>497</v>
      </c>
      <c r="G41" s="26">
        <v>0</v>
      </c>
      <c r="H41" s="26">
        <v>0</v>
      </c>
    </row>
    <row r="42" spans="1:8" ht="21" hidden="1" customHeight="1" x14ac:dyDescent="0.15">
      <c r="A42" s="46" t="s">
        <v>360</v>
      </c>
      <c r="B42" s="64" t="s">
        <v>498</v>
      </c>
      <c r="C42" s="26">
        <v>0</v>
      </c>
      <c r="D42" s="26">
        <v>0</v>
      </c>
      <c r="E42" s="98"/>
      <c r="F42" s="64" t="s">
        <v>498</v>
      </c>
      <c r="G42" s="26">
        <v>0</v>
      </c>
      <c r="H42" s="26">
        <v>0</v>
      </c>
    </row>
    <row r="43" spans="1:8" ht="21" hidden="1" customHeight="1" x14ac:dyDescent="0.15">
      <c r="A43" s="46" t="s">
        <v>360</v>
      </c>
      <c r="B43" s="64" t="s">
        <v>499</v>
      </c>
      <c r="C43" s="26">
        <v>0</v>
      </c>
      <c r="D43" s="26">
        <v>0</v>
      </c>
      <c r="E43" s="98"/>
      <c r="F43" s="64" t="s">
        <v>499</v>
      </c>
      <c r="G43" s="26">
        <v>0</v>
      </c>
      <c r="H43" s="26">
        <v>0</v>
      </c>
    </row>
    <row r="44" spans="1:8" ht="21" hidden="1" customHeight="1" x14ac:dyDescent="0.15">
      <c r="A44" s="46" t="s">
        <v>360</v>
      </c>
      <c r="B44" s="64" t="s">
        <v>500</v>
      </c>
      <c r="C44" s="26">
        <v>0</v>
      </c>
      <c r="D44" s="26">
        <v>0</v>
      </c>
      <c r="E44" s="98"/>
      <c r="F44" s="64" t="s">
        <v>500</v>
      </c>
      <c r="G44" s="26">
        <v>0</v>
      </c>
      <c r="H44" s="26">
        <v>0</v>
      </c>
    </row>
    <row r="45" spans="1:8" ht="21" customHeight="1" x14ac:dyDescent="0.15">
      <c r="A45" s="46" t="s">
        <v>360</v>
      </c>
      <c r="B45" s="69" t="s">
        <v>166</v>
      </c>
      <c r="C45" s="10">
        <v>11950109</v>
      </c>
      <c r="D45" s="10">
        <v>997440</v>
      </c>
      <c r="E45" s="238"/>
      <c r="F45" s="69" t="s">
        <v>166</v>
      </c>
      <c r="G45" s="10">
        <v>8646346</v>
      </c>
      <c r="H45" s="10">
        <v>705174</v>
      </c>
    </row>
    <row r="46" spans="1:8" ht="21" customHeight="1" x14ac:dyDescent="0.15">
      <c r="A46" s="46" t="s">
        <v>360</v>
      </c>
      <c r="B46" s="69" t="s">
        <v>132</v>
      </c>
      <c r="C46" s="10">
        <v>11950109</v>
      </c>
      <c r="D46" s="10">
        <v>997440</v>
      </c>
      <c r="E46" s="98"/>
      <c r="F46" s="69" t="s">
        <v>132</v>
      </c>
      <c r="G46" s="10">
        <v>8646346</v>
      </c>
      <c r="H46" s="10">
        <v>705174</v>
      </c>
    </row>
  </sheetData>
  <autoFilter ref="A2:H46" xr:uid="{00000000-0009-0000-0000-000003000000}">
    <filterColumn colId="0">
      <filters>
        <filter val="印刷"/>
      </filters>
    </filterColumn>
  </autoFilter>
  <phoneticPr fontId="75"/>
  <printOptions horizontalCentered="1"/>
  <pageMargins left="0.19685039370078741" right="0.19685039370078741" top="0.39370078740157483" bottom="0.59055118110236227" header="0.31496062992125984" footer="0.31496062992125984"/>
  <pageSetup paperSize="9" scale="8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L17"/>
  <sheetViews>
    <sheetView view="pageBreakPreview" topLeftCell="B1" workbookViewId="0"/>
  </sheetViews>
  <sheetFormatPr defaultColWidth="9" defaultRowHeight="14.25" x14ac:dyDescent="0.15"/>
  <cols>
    <col min="1" max="1" width="16" style="27" hidden="1" customWidth="1"/>
    <col min="2" max="2" width="20.5" style="27" customWidth="1"/>
    <col min="3" max="12" width="15.5" style="27" customWidth="1"/>
    <col min="13" max="13" width="0.625" style="27" customWidth="1"/>
    <col min="14" max="14" width="5.375" style="27" customWidth="1"/>
    <col min="15" max="16384" width="9" style="27"/>
  </cols>
  <sheetData>
    <row r="1" spans="1:12" ht="39.950000000000003" customHeight="1" x14ac:dyDescent="0.15">
      <c r="A1" s="82"/>
      <c r="B1" s="27" t="s">
        <v>454</v>
      </c>
    </row>
    <row r="2" spans="1:12" ht="34.5" customHeight="1" x14ac:dyDescent="0.15">
      <c r="B2" s="22" t="s">
        <v>170</v>
      </c>
    </row>
    <row r="3" spans="1:12" ht="24.95" customHeight="1" x14ac:dyDescent="0.15">
      <c r="B3" s="22" t="s">
        <v>171</v>
      </c>
      <c r="C3" s="22"/>
      <c r="D3" s="22"/>
      <c r="E3" s="22"/>
      <c r="F3" s="22"/>
      <c r="G3" s="22"/>
      <c r="H3" s="22"/>
      <c r="I3" s="22"/>
      <c r="J3" s="22"/>
      <c r="K3" s="22"/>
      <c r="L3" s="45" t="s">
        <v>245</v>
      </c>
    </row>
    <row r="4" spans="1:12" ht="15.95" customHeight="1" x14ac:dyDescent="0.15">
      <c r="B4" s="270" t="s">
        <v>148</v>
      </c>
      <c r="C4" s="268" t="s">
        <v>172</v>
      </c>
      <c r="D4" s="261"/>
      <c r="E4" s="273" t="s">
        <v>173</v>
      </c>
      <c r="F4" s="270" t="s">
        <v>174</v>
      </c>
      <c r="G4" s="270" t="s">
        <v>175</v>
      </c>
      <c r="H4" s="270" t="s">
        <v>176</v>
      </c>
      <c r="I4" s="268" t="s">
        <v>177</v>
      </c>
      <c r="J4" s="216"/>
      <c r="K4" s="198"/>
      <c r="L4" s="270" t="s">
        <v>11</v>
      </c>
    </row>
    <row r="5" spans="1:12" ht="39" customHeight="1" x14ac:dyDescent="0.15">
      <c r="B5" s="272"/>
      <c r="C5" s="271"/>
      <c r="D5" s="167" t="s">
        <v>271</v>
      </c>
      <c r="E5" s="274"/>
      <c r="F5" s="271"/>
      <c r="G5" s="271"/>
      <c r="H5" s="271"/>
      <c r="I5" s="269"/>
      <c r="J5" s="153" t="s">
        <v>178</v>
      </c>
      <c r="K5" s="153" t="s">
        <v>179</v>
      </c>
      <c r="L5" s="271"/>
    </row>
    <row r="6" spans="1:12" ht="24.95" customHeight="1" x14ac:dyDescent="0.15">
      <c r="B6" s="205" t="s">
        <v>180</v>
      </c>
      <c r="C6" s="32">
        <v>3558822593</v>
      </c>
      <c r="D6" s="143">
        <v>630857028</v>
      </c>
      <c r="E6" s="145">
        <v>970280782</v>
      </c>
      <c r="F6" s="32">
        <v>786597038</v>
      </c>
      <c r="G6" s="32">
        <v>1379253510</v>
      </c>
      <c r="H6" s="32">
        <v>415891263</v>
      </c>
      <c r="I6" s="32">
        <v>0</v>
      </c>
      <c r="J6" s="32">
        <v>0</v>
      </c>
      <c r="K6" s="32">
        <v>0</v>
      </c>
      <c r="L6" s="32">
        <v>6800000</v>
      </c>
    </row>
    <row r="7" spans="1:12" ht="24.95" customHeight="1" x14ac:dyDescent="0.15">
      <c r="B7" s="205" t="s">
        <v>181</v>
      </c>
      <c r="C7" s="36">
        <v>161278667</v>
      </c>
      <c r="D7" s="152">
        <v>15844187</v>
      </c>
      <c r="E7" s="135">
        <v>156214329</v>
      </c>
      <c r="F7" s="36">
        <v>0</v>
      </c>
      <c r="G7" s="36">
        <v>0</v>
      </c>
      <c r="H7" s="36">
        <v>5064338</v>
      </c>
      <c r="I7" s="32">
        <v>0</v>
      </c>
      <c r="J7" s="36">
        <v>0</v>
      </c>
      <c r="K7" s="36">
        <v>0</v>
      </c>
      <c r="L7" s="36">
        <v>0</v>
      </c>
    </row>
    <row r="8" spans="1:12" ht="24.95" customHeight="1" x14ac:dyDescent="0.15">
      <c r="B8" s="205" t="s">
        <v>182</v>
      </c>
      <c r="C8" s="36">
        <v>125255470</v>
      </c>
      <c r="D8" s="152">
        <v>29219775</v>
      </c>
      <c r="E8" s="135">
        <v>65299919</v>
      </c>
      <c r="F8" s="36">
        <v>20504398</v>
      </c>
      <c r="G8" s="36">
        <v>16091153</v>
      </c>
      <c r="H8" s="36">
        <v>16560000</v>
      </c>
      <c r="I8" s="32">
        <v>0</v>
      </c>
      <c r="J8" s="36">
        <v>0</v>
      </c>
      <c r="K8" s="36">
        <v>0</v>
      </c>
      <c r="L8" s="36">
        <v>6800000</v>
      </c>
    </row>
    <row r="9" spans="1:12" ht="24.95" customHeight="1" x14ac:dyDescent="0.15">
      <c r="B9" s="205" t="s">
        <v>183</v>
      </c>
      <c r="C9" s="36">
        <v>213716833</v>
      </c>
      <c r="D9" s="152">
        <v>71593325</v>
      </c>
      <c r="E9" s="135">
        <v>212176833</v>
      </c>
      <c r="F9" s="36">
        <v>0</v>
      </c>
      <c r="G9" s="36">
        <v>0</v>
      </c>
      <c r="H9" s="36">
        <v>1540000</v>
      </c>
      <c r="I9" s="32">
        <v>0</v>
      </c>
      <c r="J9" s="36">
        <v>0</v>
      </c>
      <c r="K9" s="36">
        <v>0</v>
      </c>
      <c r="L9" s="36">
        <v>0</v>
      </c>
    </row>
    <row r="10" spans="1:12" ht="24.95" customHeight="1" x14ac:dyDescent="0.15">
      <c r="B10" s="205" t="s">
        <v>184</v>
      </c>
      <c r="C10" s="36">
        <v>86040000</v>
      </c>
      <c r="D10" s="152">
        <v>17280000</v>
      </c>
      <c r="E10" s="135">
        <v>0</v>
      </c>
      <c r="F10" s="36">
        <v>0</v>
      </c>
      <c r="G10" s="36">
        <v>86040000</v>
      </c>
      <c r="H10" s="36">
        <v>0</v>
      </c>
      <c r="I10" s="32">
        <v>0</v>
      </c>
      <c r="J10" s="36">
        <v>0</v>
      </c>
      <c r="K10" s="36">
        <v>0</v>
      </c>
      <c r="L10" s="36">
        <v>0</v>
      </c>
    </row>
    <row r="11" spans="1:12" ht="24.95" customHeight="1" x14ac:dyDescent="0.15">
      <c r="B11" s="205" t="s">
        <v>185</v>
      </c>
      <c r="C11" s="36">
        <v>2229050812</v>
      </c>
      <c r="D11" s="152">
        <v>455806139</v>
      </c>
      <c r="E11" s="135">
        <v>0</v>
      </c>
      <c r="F11" s="36">
        <v>596472358</v>
      </c>
      <c r="G11" s="36">
        <v>1240347833</v>
      </c>
      <c r="H11" s="36">
        <v>392230621</v>
      </c>
      <c r="I11" s="32">
        <v>0</v>
      </c>
      <c r="J11" s="36">
        <v>0</v>
      </c>
      <c r="K11" s="36">
        <v>0</v>
      </c>
      <c r="L11" s="36">
        <v>0</v>
      </c>
    </row>
    <row r="12" spans="1:12" ht="24.95" customHeight="1" x14ac:dyDescent="0.15">
      <c r="B12" s="205" t="s">
        <v>186</v>
      </c>
      <c r="C12" s="36">
        <v>743480811</v>
      </c>
      <c r="D12" s="152">
        <v>41113602</v>
      </c>
      <c r="E12" s="135">
        <v>536589701</v>
      </c>
      <c r="F12" s="36">
        <v>169620282</v>
      </c>
      <c r="G12" s="36">
        <v>36774524</v>
      </c>
      <c r="H12" s="36">
        <v>496304</v>
      </c>
      <c r="I12" s="32">
        <v>0</v>
      </c>
      <c r="J12" s="36">
        <v>0</v>
      </c>
      <c r="K12" s="36">
        <v>0</v>
      </c>
      <c r="L12" s="36">
        <v>0</v>
      </c>
    </row>
    <row r="13" spans="1:12" ht="24.95" customHeight="1" x14ac:dyDescent="0.15">
      <c r="B13" s="205" t="s">
        <v>187</v>
      </c>
      <c r="C13" s="32">
        <v>1874258917</v>
      </c>
      <c r="D13" s="143">
        <v>235595508</v>
      </c>
      <c r="E13" s="145">
        <v>1201645430</v>
      </c>
      <c r="F13" s="32">
        <v>610364344</v>
      </c>
      <c r="G13" s="32">
        <v>40808000</v>
      </c>
      <c r="H13" s="32">
        <v>16324000</v>
      </c>
      <c r="I13" s="32">
        <v>0</v>
      </c>
      <c r="J13" s="32">
        <v>0</v>
      </c>
      <c r="K13" s="32">
        <v>0</v>
      </c>
      <c r="L13" s="32">
        <v>5117143</v>
      </c>
    </row>
    <row r="14" spans="1:12" ht="24.95" customHeight="1" x14ac:dyDescent="0.15">
      <c r="B14" s="205" t="s">
        <v>188</v>
      </c>
      <c r="C14" s="36">
        <v>1860201724</v>
      </c>
      <c r="D14" s="152">
        <v>231918314</v>
      </c>
      <c r="E14" s="135">
        <v>1192705380</v>
      </c>
      <c r="F14" s="36">
        <v>610364344</v>
      </c>
      <c r="G14" s="36">
        <v>40808000</v>
      </c>
      <c r="H14" s="36">
        <v>16324000</v>
      </c>
      <c r="I14" s="32">
        <v>0</v>
      </c>
      <c r="J14" s="36">
        <v>0</v>
      </c>
      <c r="K14" s="36">
        <v>0</v>
      </c>
      <c r="L14" s="36">
        <v>0</v>
      </c>
    </row>
    <row r="15" spans="1:12" ht="24.95" customHeight="1" x14ac:dyDescent="0.15">
      <c r="B15" s="205" t="s">
        <v>275</v>
      </c>
      <c r="C15" s="36">
        <v>1410525</v>
      </c>
      <c r="D15" s="152">
        <v>1030486</v>
      </c>
      <c r="E15" s="135">
        <v>1410525</v>
      </c>
      <c r="F15" s="36">
        <v>0</v>
      </c>
      <c r="G15" s="36">
        <v>0</v>
      </c>
      <c r="H15" s="36">
        <v>0</v>
      </c>
      <c r="I15" s="32">
        <v>0</v>
      </c>
      <c r="J15" s="36">
        <v>0</v>
      </c>
      <c r="K15" s="36">
        <v>0</v>
      </c>
      <c r="L15" s="36">
        <v>0</v>
      </c>
    </row>
    <row r="16" spans="1:12" ht="24.95" customHeight="1" x14ac:dyDescent="0.15">
      <c r="B16" s="205" t="s">
        <v>186</v>
      </c>
      <c r="C16" s="36">
        <v>12646668</v>
      </c>
      <c r="D16" s="152">
        <v>2646708</v>
      </c>
      <c r="E16" s="135">
        <v>7529525</v>
      </c>
      <c r="F16" s="36">
        <v>0</v>
      </c>
      <c r="G16" s="36">
        <v>0</v>
      </c>
      <c r="H16" s="36">
        <v>0</v>
      </c>
      <c r="I16" s="32">
        <v>0</v>
      </c>
      <c r="J16" s="36">
        <v>0</v>
      </c>
      <c r="K16" s="36">
        <v>0</v>
      </c>
      <c r="L16" s="36">
        <v>5117143</v>
      </c>
    </row>
    <row r="17" spans="2:12" ht="24.95" customHeight="1" x14ac:dyDescent="0.15">
      <c r="B17" s="139" t="s">
        <v>132</v>
      </c>
      <c r="C17" s="137">
        <v>5433081510</v>
      </c>
      <c r="D17" s="207">
        <v>866452536</v>
      </c>
      <c r="E17" s="137">
        <v>2171926212</v>
      </c>
      <c r="F17" s="43">
        <v>1396961382</v>
      </c>
      <c r="G17" s="43">
        <v>1420061510</v>
      </c>
      <c r="H17" s="43">
        <v>432215263</v>
      </c>
      <c r="I17" s="43">
        <v>0</v>
      </c>
      <c r="J17" s="43">
        <v>0</v>
      </c>
      <c r="K17" s="43">
        <v>0</v>
      </c>
      <c r="L17" s="43">
        <v>11917143</v>
      </c>
    </row>
  </sheetData>
  <mergeCells count="8">
    <mergeCell ref="I4:I5"/>
    <mergeCell ref="L4:L5"/>
    <mergeCell ref="B4:B5"/>
    <mergeCell ref="C4:C5"/>
    <mergeCell ref="E4:E5"/>
    <mergeCell ref="F4:F5"/>
    <mergeCell ref="G4:G5"/>
    <mergeCell ref="H4:H5"/>
  </mergeCells>
  <phoneticPr fontId="75"/>
  <printOptions horizontalCentered="1"/>
  <pageMargins left="0.19685039370078741" right="0.19685039370078741" top="0.39370078740157483" bottom="0.59055118110236227" header="0.31496062992125984" footer="0.31496062992125984"/>
  <pageSetup paperSize="9" scale="8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K20"/>
  <sheetViews>
    <sheetView view="pageBreakPreview" topLeftCell="B1" workbookViewId="0"/>
  </sheetViews>
  <sheetFormatPr defaultColWidth="9" defaultRowHeight="14.25" x14ac:dyDescent="0.15"/>
  <cols>
    <col min="1" max="1" width="5.625" style="156" hidden="1" customWidth="1"/>
    <col min="2" max="2" width="20.625" style="156" customWidth="1"/>
    <col min="3" max="11" width="14.375" style="156" customWidth="1"/>
    <col min="12" max="16384" width="9" style="27"/>
  </cols>
  <sheetData>
    <row r="1" spans="1:11" s="156" customFormat="1" ht="39.950000000000003" customHeight="1" x14ac:dyDescent="0.15">
      <c r="A1" s="82"/>
      <c r="B1" s="156" t="s">
        <v>454</v>
      </c>
    </row>
    <row r="2" spans="1:11" s="156" customFormat="1" ht="24.95" customHeight="1" x14ac:dyDescent="0.15">
      <c r="A2" s="197"/>
      <c r="B2" s="156" t="s">
        <v>189</v>
      </c>
      <c r="C2" s="25"/>
      <c r="D2" s="25"/>
      <c r="E2" s="25"/>
      <c r="F2" s="25"/>
      <c r="G2" s="25"/>
      <c r="H2" s="25"/>
      <c r="I2" s="25"/>
      <c r="J2" s="25" t="s">
        <v>245</v>
      </c>
      <c r="K2" s="25"/>
    </row>
    <row r="3" spans="1:11" s="156" customFormat="1" ht="23.25" customHeight="1" x14ac:dyDescent="0.15">
      <c r="A3" s="197"/>
      <c r="B3" s="268" t="s">
        <v>172</v>
      </c>
      <c r="C3" s="285" t="s">
        <v>190</v>
      </c>
      <c r="D3" s="270" t="s">
        <v>191</v>
      </c>
      <c r="E3" s="270" t="s">
        <v>192</v>
      </c>
      <c r="F3" s="270" t="s">
        <v>193</v>
      </c>
      <c r="G3" s="270" t="s">
        <v>194</v>
      </c>
      <c r="H3" s="270" t="s">
        <v>195</v>
      </c>
      <c r="I3" s="270" t="s">
        <v>196</v>
      </c>
      <c r="J3" s="270" t="s">
        <v>197</v>
      </c>
      <c r="K3" s="183"/>
    </row>
    <row r="4" spans="1:11" s="156" customFormat="1" ht="23.25" customHeight="1" x14ac:dyDescent="0.15">
      <c r="A4" s="197" t="s">
        <v>272</v>
      </c>
      <c r="B4" s="269"/>
      <c r="C4" s="286"/>
      <c r="D4" s="284"/>
      <c r="E4" s="284"/>
      <c r="F4" s="284"/>
      <c r="G4" s="284"/>
      <c r="H4" s="284"/>
      <c r="I4" s="284"/>
      <c r="J4" s="284"/>
      <c r="K4" s="183"/>
    </row>
    <row r="5" spans="1:11" s="156" customFormat="1" ht="30" customHeight="1" x14ac:dyDescent="0.15">
      <c r="A5" s="197" t="s">
        <v>274</v>
      </c>
      <c r="B5" s="155">
        <v>5433081510</v>
      </c>
      <c r="C5" s="134">
        <v>5378169282</v>
      </c>
      <c r="D5" s="38">
        <v>54912228</v>
      </c>
      <c r="E5" s="38">
        <v>0</v>
      </c>
      <c r="F5" s="38">
        <v>0</v>
      </c>
      <c r="G5" s="38">
        <v>0</v>
      </c>
      <c r="H5" s="38">
        <v>0</v>
      </c>
      <c r="I5" s="38">
        <v>0</v>
      </c>
      <c r="J5" s="176"/>
      <c r="K5" s="183"/>
    </row>
    <row r="6" spans="1:11" s="156" customFormat="1" x14ac:dyDescent="0.15">
      <c r="A6" s="197"/>
    </row>
    <row r="7" spans="1:11" s="156" customFormat="1" x14ac:dyDescent="0.15">
      <c r="A7" s="197"/>
    </row>
    <row r="8" spans="1:11" s="156" customFormat="1" ht="24.95" customHeight="1" x14ac:dyDescent="0.15">
      <c r="A8" s="197"/>
      <c r="B8" s="156" t="s">
        <v>198</v>
      </c>
      <c r="C8" s="25"/>
      <c r="D8" s="25"/>
      <c r="E8" s="25"/>
      <c r="F8" s="25"/>
      <c r="G8" s="25"/>
      <c r="H8" s="25"/>
      <c r="I8" s="25"/>
      <c r="J8" s="25"/>
      <c r="K8" s="25" t="s">
        <v>245</v>
      </c>
    </row>
    <row r="9" spans="1:11" s="156" customFormat="1" ht="23.25" customHeight="1" x14ac:dyDescent="0.15">
      <c r="A9" s="197"/>
      <c r="B9" s="268" t="s">
        <v>172</v>
      </c>
      <c r="C9" s="285" t="s">
        <v>199</v>
      </c>
      <c r="D9" s="270" t="s">
        <v>200</v>
      </c>
      <c r="E9" s="270" t="s">
        <v>201</v>
      </c>
      <c r="F9" s="270" t="s">
        <v>202</v>
      </c>
      <c r="G9" s="270" t="s">
        <v>203</v>
      </c>
      <c r="H9" s="270" t="s">
        <v>204</v>
      </c>
      <c r="I9" s="270" t="s">
        <v>205</v>
      </c>
      <c r="J9" s="270" t="s">
        <v>206</v>
      </c>
      <c r="K9" s="270" t="s">
        <v>207</v>
      </c>
    </row>
    <row r="10" spans="1:11" s="156" customFormat="1" ht="23.25" customHeight="1" x14ac:dyDescent="0.15">
      <c r="A10" s="197" t="s">
        <v>272</v>
      </c>
      <c r="B10" s="269"/>
      <c r="C10" s="286"/>
      <c r="D10" s="284"/>
      <c r="E10" s="284"/>
      <c r="F10" s="284"/>
      <c r="G10" s="284"/>
      <c r="H10" s="284"/>
      <c r="I10" s="284"/>
      <c r="J10" s="284"/>
      <c r="K10" s="284"/>
    </row>
    <row r="11" spans="1:11" s="156" customFormat="1" ht="34.15" customHeight="1" x14ac:dyDescent="0.15">
      <c r="A11" s="197" t="s">
        <v>274</v>
      </c>
      <c r="B11" s="155">
        <v>5433081510</v>
      </c>
      <c r="C11" s="134">
        <v>866452536</v>
      </c>
      <c r="D11" s="38">
        <v>793423106</v>
      </c>
      <c r="E11" s="38">
        <v>766392602</v>
      </c>
      <c r="F11" s="38">
        <v>613573285</v>
      </c>
      <c r="G11" s="38">
        <v>504427300</v>
      </c>
      <c r="H11" s="38">
        <v>1537489828</v>
      </c>
      <c r="I11" s="38">
        <v>312793518</v>
      </c>
      <c r="J11" s="38">
        <v>38529335</v>
      </c>
      <c r="K11" s="38">
        <v>0</v>
      </c>
    </row>
    <row r="12" spans="1:11" s="156" customFormat="1" x14ac:dyDescent="0.15">
      <c r="A12" s="197"/>
    </row>
    <row r="13" spans="1:11" s="156" customFormat="1" x14ac:dyDescent="0.15">
      <c r="A13" s="197"/>
    </row>
    <row r="14" spans="1:11" s="156" customFormat="1" ht="24.95" customHeight="1" x14ac:dyDescent="0.15">
      <c r="A14" s="197"/>
      <c r="B14" s="156" t="s">
        <v>208</v>
      </c>
      <c r="E14" s="25"/>
      <c r="F14" s="25"/>
      <c r="G14" s="25"/>
      <c r="H14" s="25" t="s">
        <v>245</v>
      </c>
    </row>
    <row r="15" spans="1:11" s="156" customFormat="1" ht="13.15" customHeight="1" x14ac:dyDescent="0.15">
      <c r="A15" s="197"/>
      <c r="B15" s="268" t="s">
        <v>209</v>
      </c>
      <c r="C15" s="278" t="s">
        <v>210</v>
      </c>
      <c r="D15" s="279"/>
      <c r="E15" s="279"/>
      <c r="F15" s="279"/>
      <c r="G15" s="279"/>
      <c r="H15" s="280"/>
    </row>
    <row r="16" spans="1:11" s="156" customFormat="1" ht="33" customHeight="1" x14ac:dyDescent="0.15">
      <c r="A16" s="197"/>
      <c r="B16" s="269"/>
      <c r="C16" s="281"/>
      <c r="D16" s="282"/>
      <c r="E16" s="282"/>
      <c r="F16" s="282"/>
      <c r="G16" s="282"/>
      <c r="H16" s="283"/>
    </row>
    <row r="17" spans="1:8" s="156" customFormat="1" ht="32.450000000000003" hidden="1" customHeight="1" x14ac:dyDescent="0.15">
      <c r="A17" s="197"/>
      <c r="B17" s="203"/>
      <c r="C17" s="275"/>
      <c r="D17" s="276"/>
      <c r="E17" s="276"/>
      <c r="F17" s="276"/>
      <c r="G17" s="276"/>
      <c r="H17" s="277"/>
    </row>
    <row r="18" spans="1:8" s="156" customFormat="1" ht="32.450000000000003" customHeight="1" x14ac:dyDescent="0.15">
      <c r="A18" s="197"/>
      <c r="B18" s="203"/>
      <c r="C18" s="275"/>
      <c r="D18" s="276"/>
      <c r="E18" s="276"/>
      <c r="F18" s="276"/>
      <c r="G18" s="276"/>
      <c r="H18" s="277"/>
    </row>
    <row r="19" spans="1:8" s="156" customFormat="1" ht="1.5" customHeight="1" x14ac:dyDescent="0.15">
      <c r="A19" s="234"/>
    </row>
    <row r="20" spans="1:8" s="156" customFormat="1" x14ac:dyDescent="0.15"/>
  </sheetData>
  <mergeCells count="23">
    <mergeCell ref="K9:K10"/>
    <mergeCell ref="G3:G4"/>
    <mergeCell ref="C17:H17"/>
    <mergeCell ref="H9:H10"/>
    <mergeCell ref="I9:I10"/>
    <mergeCell ref="J9:J10"/>
    <mergeCell ref="J3:J4"/>
    <mergeCell ref="G9:G10"/>
    <mergeCell ref="C18:H18"/>
    <mergeCell ref="B15:B16"/>
    <mergeCell ref="C15:H16"/>
    <mergeCell ref="H3:H4"/>
    <mergeCell ref="I3:I4"/>
    <mergeCell ref="B3:B4"/>
    <mergeCell ref="C3:C4"/>
    <mergeCell ref="D3:D4"/>
    <mergeCell ref="E3:E4"/>
    <mergeCell ref="F3:F4"/>
    <mergeCell ref="B9:B10"/>
    <mergeCell ref="C9:C10"/>
    <mergeCell ref="D9:D10"/>
    <mergeCell ref="E9:E10"/>
    <mergeCell ref="F9:F10"/>
  </mergeCells>
  <phoneticPr fontId="75"/>
  <printOptions horizontalCentered="1"/>
  <pageMargins left="0.19685039370078741" right="0.19685039370078741" top="0.39370078740157483" bottom="0.59055118110236227" header="0.31496062992125984" footer="0.31496062992125984"/>
  <pageSetup paperSize="9" scale="9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pageSetUpPr fitToPage="1"/>
  </sheetPr>
  <dimension ref="A1:F12"/>
  <sheetViews>
    <sheetView view="pageBreakPreview" workbookViewId="0"/>
  </sheetViews>
  <sheetFormatPr defaultColWidth="9" defaultRowHeight="14.25" x14ac:dyDescent="0.15"/>
  <cols>
    <col min="1" max="1" width="25.5" style="27" customWidth="1"/>
    <col min="2" max="6" width="20.625" style="27" customWidth="1"/>
    <col min="7" max="16384" width="9" style="27"/>
  </cols>
  <sheetData>
    <row r="1" spans="1:6" ht="39.950000000000003" customHeight="1" x14ac:dyDescent="0.15">
      <c r="A1" s="27" t="s">
        <v>454</v>
      </c>
    </row>
    <row r="2" spans="1:6" ht="34.5" customHeight="1" x14ac:dyDescent="0.15">
      <c r="A2" s="22" t="s">
        <v>211</v>
      </c>
      <c r="F2" s="45" t="s">
        <v>245</v>
      </c>
    </row>
    <row r="3" spans="1:6" ht="23.1" customHeight="1" x14ac:dyDescent="0.15">
      <c r="A3" s="287" t="s">
        <v>212</v>
      </c>
      <c r="B3" s="287" t="s">
        <v>213</v>
      </c>
      <c r="C3" s="287" t="s">
        <v>214</v>
      </c>
      <c r="D3" s="289" t="s">
        <v>215</v>
      </c>
      <c r="E3" s="290"/>
      <c r="F3" s="287" t="s">
        <v>216</v>
      </c>
    </row>
    <row r="4" spans="1:6" ht="23.1" customHeight="1" x14ac:dyDescent="0.15">
      <c r="A4" s="288"/>
      <c r="B4" s="288"/>
      <c r="C4" s="288"/>
      <c r="D4" s="11" t="s">
        <v>217</v>
      </c>
      <c r="E4" s="11" t="s">
        <v>11</v>
      </c>
      <c r="F4" s="288"/>
    </row>
    <row r="5" spans="1:6" ht="40.5" customHeight="1" x14ac:dyDescent="0.15">
      <c r="A5" s="64" t="s">
        <v>17</v>
      </c>
      <c r="B5" s="26">
        <v>0</v>
      </c>
      <c r="C5" s="26">
        <v>0</v>
      </c>
      <c r="D5" s="26">
        <v>0</v>
      </c>
      <c r="E5" s="160">
        <v>0</v>
      </c>
      <c r="F5" s="26">
        <v>0</v>
      </c>
    </row>
    <row r="6" spans="1:6" ht="40.5" customHeight="1" x14ac:dyDescent="0.15">
      <c r="A6" s="64" t="s">
        <v>82</v>
      </c>
      <c r="B6" s="26">
        <v>1135541</v>
      </c>
      <c r="C6" s="26">
        <v>747325</v>
      </c>
      <c r="D6" s="26">
        <v>885426</v>
      </c>
      <c r="E6" s="160">
        <v>0</v>
      </c>
      <c r="F6" s="26">
        <v>997440</v>
      </c>
    </row>
    <row r="7" spans="1:6" ht="40.5" customHeight="1" x14ac:dyDescent="0.15">
      <c r="A7" s="64" t="s">
        <v>80</v>
      </c>
      <c r="B7" s="26">
        <v>570462</v>
      </c>
      <c r="C7" s="26">
        <v>134712</v>
      </c>
      <c r="D7" s="26">
        <v>0</v>
      </c>
      <c r="E7" s="160">
        <v>0</v>
      </c>
      <c r="F7" s="26">
        <v>705174</v>
      </c>
    </row>
    <row r="8" spans="1:6" ht="40.5" customHeight="1" x14ac:dyDescent="0.15">
      <c r="A8" s="64" t="s">
        <v>0</v>
      </c>
      <c r="B8" s="26">
        <v>500177000</v>
      </c>
      <c r="C8" s="26">
        <v>27587000</v>
      </c>
      <c r="D8" s="26">
        <v>0</v>
      </c>
      <c r="E8" s="160">
        <v>0</v>
      </c>
      <c r="F8" s="26">
        <v>527764000</v>
      </c>
    </row>
    <row r="9" spans="1:6" ht="40.5" customHeight="1" x14ac:dyDescent="0.15">
      <c r="A9" s="64" t="s">
        <v>2</v>
      </c>
      <c r="B9" s="26">
        <v>0</v>
      </c>
      <c r="C9" s="26">
        <v>0</v>
      </c>
      <c r="D9" s="26">
        <v>0</v>
      </c>
      <c r="E9" s="160">
        <v>0</v>
      </c>
      <c r="F9" s="26">
        <v>0</v>
      </c>
    </row>
    <row r="10" spans="1:6" ht="40.5" customHeight="1" x14ac:dyDescent="0.15">
      <c r="A10" s="64" t="s">
        <v>3</v>
      </c>
      <c r="B10" s="26">
        <v>72792959</v>
      </c>
      <c r="C10" s="26">
        <v>63059401</v>
      </c>
      <c r="D10" s="26">
        <v>72792959</v>
      </c>
      <c r="E10" s="81">
        <v>0</v>
      </c>
      <c r="F10" s="26">
        <v>63059401</v>
      </c>
    </row>
    <row r="11" spans="1:6" ht="29.1" customHeight="1" x14ac:dyDescent="0.15">
      <c r="A11" s="111" t="s">
        <v>132</v>
      </c>
      <c r="B11" s="88">
        <v>574675962</v>
      </c>
      <c r="C11" s="88">
        <v>91528438</v>
      </c>
      <c r="D11" s="88">
        <v>73678385</v>
      </c>
      <c r="E11" s="88">
        <v>0</v>
      </c>
      <c r="F11" s="88">
        <v>592526015</v>
      </c>
    </row>
    <row r="12" spans="1:6" ht="5.25" customHeight="1" x14ac:dyDescent="0.15"/>
  </sheetData>
  <mergeCells count="5">
    <mergeCell ref="A3:A4"/>
    <mergeCell ref="B3:B4"/>
    <mergeCell ref="C3:C4"/>
    <mergeCell ref="D3:E3"/>
    <mergeCell ref="F3:F4"/>
  </mergeCells>
  <phoneticPr fontId="75"/>
  <printOptions horizontalCentered="1"/>
  <pageMargins left="0.19685039370078741" right="0.19685039370078741" top="0.39370078740157483" bottom="0.59055118110236227"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filterMode="1">
    <tabColor rgb="FF00B0F0"/>
    <pageSetUpPr fitToPage="1"/>
  </sheetPr>
  <dimension ref="A1:G20"/>
  <sheetViews>
    <sheetView view="pageBreakPreview" workbookViewId="0">
      <pane ySplit="4" topLeftCell="A6" activePane="bottomLeft" state="frozen"/>
      <selection pane="bottomLeft"/>
    </sheetView>
  </sheetViews>
  <sheetFormatPr defaultColWidth="9" defaultRowHeight="14.25" x14ac:dyDescent="0.15"/>
  <cols>
    <col min="1" max="1" width="5.75" style="31" bestFit="1" customWidth="1"/>
    <col min="2" max="3" width="18" style="27" customWidth="1"/>
    <col min="4" max="4" width="36.125" style="27" bestFit="1" customWidth="1"/>
    <col min="5" max="5" width="27" style="27" customWidth="1"/>
    <col min="6" max="6" width="16.25" style="27" customWidth="1"/>
    <col min="7" max="7" width="21.375" style="27" customWidth="1"/>
    <col min="8" max="8" width="1" style="27" customWidth="1"/>
    <col min="9" max="9" width="1.5" style="27" customWidth="1"/>
    <col min="10" max="16384" width="9" style="27"/>
  </cols>
  <sheetData>
    <row r="1" spans="1:7" ht="39.950000000000003" customHeight="1" x14ac:dyDescent="0.15">
      <c r="A1" s="82" t="s">
        <v>362</v>
      </c>
      <c r="B1" s="27" t="s">
        <v>454</v>
      </c>
    </row>
    <row r="2" spans="1:7" ht="34.5" customHeight="1" x14ac:dyDescent="0.15">
      <c r="A2" s="200" t="s">
        <v>360</v>
      </c>
      <c r="B2" s="53" t="s">
        <v>218</v>
      </c>
    </row>
    <row r="3" spans="1:7" ht="24.95" customHeight="1" x14ac:dyDescent="0.15">
      <c r="A3" s="31" t="s">
        <v>360</v>
      </c>
      <c r="B3" s="53" t="s">
        <v>219</v>
      </c>
      <c r="C3" s="22"/>
      <c r="D3" s="22"/>
      <c r="F3" s="86"/>
      <c r="G3" s="86" t="s">
        <v>245</v>
      </c>
    </row>
    <row r="4" spans="1:7" ht="24.95" customHeight="1" x14ac:dyDescent="0.15">
      <c r="A4" s="31" t="s">
        <v>360</v>
      </c>
      <c r="B4" s="293" t="s">
        <v>212</v>
      </c>
      <c r="C4" s="293"/>
      <c r="D4" s="85" t="s">
        <v>220</v>
      </c>
      <c r="E4" s="85" t="s">
        <v>221</v>
      </c>
      <c r="F4" s="83" t="s">
        <v>222</v>
      </c>
      <c r="G4" s="85" t="s">
        <v>223</v>
      </c>
    </row>
    <row r="5" spans="1:7" ht="24.95" hidden="1" customHeight="1" x14ac:dyDescent="0.15">
      <c r="B5" s="294" t="s">
        <v>224</v>
      </c>
      <c r="C5" s="295"/>
      <c r="D5" s="100"/>
      <c r="E5" s="142"/>
      <c r="F5" s="149"/>
      <c r="G5" s="100"/>
    </row>
    <row r="6" spans="1:7" ht="24.95" customHeight="1" x14ac:dyDescent="0.15">
      <c r="A6" s="31" t="s">
        <v>360</v>
      </c>
      <c r="B6" s="294"/>
      <c r="C6" s="295"/>
      <c r="D6" s="100" t="s">
        <v>501</v>
      </c>
      <c r="E6" s="142"/>
      <c r="F6" s="149">
        <v>211923932</v>
      </c>
      <c r="G6" s="100" t="s">
        <v>505</v>
      </c>
    </row>
    <row r="7" spans="1:7" ht="43.5" customHeight="1" x14ac:dyDescent="0.15">
      <c r="A7" s="31" t="s">
        <v>360</v>
      </c>
      <c r="B7" s="294"/>
      <c r="C7" s="295"/>
      <c r="D7" s="100" t="s">
        <v>502</v>
      </c>
      <c r="E7" s="142"/>
      <c r="F7" s="149">
        <v>26789000</v>
      </c>
      <c r="G7" s="100" t="s">
        <v>506</v>
      </c>
    </row>
    <row r="8" spans="1:7" ht="43.5" customHeight="1" x14ac:dyDescent="0.15">
      <c r="A8" s="31" t="s">
        <v>360</v>
      </c>
      <c r="B8" s="294"/>
      <c r="C8" s="295"/>
      <c r="D8" s="100" t="s">
        <v>503</v>
      </c>
      <c r="E8" s="142"/>
      <c r="F8" s="149">
        <v>9498985</v>
      </c>
      <c r="G8" s="100" t="s">
        <v>507</v>
      </c>
    </row>
    <row r="9" spans="1:7" ht="35.1" customHeight="1" x14ac:dyDescent="0.15">
      <c r="A9" s="31" t="s">
        <v>360</v>
      </c>
      <c r="B9" s="294"/>
      <c r="C9" s="295"/>
      <c r="D9" s="100" t="s">
        <v>504</v>
      </c>
      <c r="E9" s="142"/>
      <c r="F9" s="149">
        <v>3150000</v>
      </c>
      <c r="G9" s="100" t="s">
        <v>505</v>
      </c>
    </row>
    <row r="10" spans="1:7" ht="24.95" customHeight="1" x14ac:dyDescent="0.15">
      <c r="A10" s="31" t="s">
        <v>360</v>
      </c>
      <c r="B10" s="296"/>
      <c r="C10" s="297"/>
      <c r="D10" s="260" t="s">
        <v>225</v>
      </c>
      <c r="E10" s="210"/>
      <c r="F10" s="146">
        <v>251361917</v>
      </c>
      <c r="G10" s="262"/>
    </row>
    <row r="11" spans="1:7" ht="24.95" hidden="1" customHeight="1" x14ac:dyDescent="0.15">
      <c r="B11" s="298" t="s">
        <v>226</v>
      </c>
      <c r="C11" s="299"/>
      <c r="D11" s="241"/>
      <c r="E11" s="142"/>
      <c r="F11" s="149"/>
      <c r="G11" s="100"/>
    </row>
    <row r="12" spans="1:7" ht="49.5" customHeight="1" x14ac:dyDescent="0.15">
      <c r="A12" s="31" t="s">
        <v>360</v>
      </c>
      <c r="B12" s="300"/>
      <c r="C12" s="301"/>
      <c r="D12" s="241" t="s">
        <v>508</v>
      </c>
      <c r="E12" s="142"/>
      <c r="F12" s="149">
        <v>506687865</v>
      </c>
      <c r="G12" s="100" t="s">
        <v>514</v>
      </c>
    </row>
    <row r="13" spans="1:7" ht="49.5" customHeight="1" x14ac:dyDescent="0.15">
      <c r="A13" s="31" t="s">
        <v>360</v>
      </c>
      <c r="B13" s="300"/>
      <c r="C13" s="301"/>
      <c r="D13" s="241" t="s">
        <v>509</v>
      </c>
      <c r="E13" s="142" t="s">
        <v>512</v>
      </c>
      <c r="F13" s="149">
        <v>313864500</v>
      </c>
      <c r="G13" s="100" t="s">
        <v>515</v>
      </c>
    </row>
    <row r="14" spans="1:7" ht="49.5" customHeight="1" x14ac:dyDescent="0.15">
      <c r="A14" s="31" t="s">
        <v>360</v>
      </c>
      <c r="B14" s="300"/>
      <c r="C14" s="301"/>
      <c r="D14" s="241" t="s">
        <v>510</v>
      </c>
      <c r="E14" s="142" t="s">
        <v>513</v>
      </c>
      <c r="F14" s="149">
        <v>225017365</v>
      </c>
      <c r="G14" s="100" t="s">
        <v>516</v>
      </c>
    </row>
    <row r="15" spans="1:7" ht="49.5" customHeight="1" x14ac:dyDescent="0.15">
      <c r="A15" s="31" t="s">
        <v>360</v>
      </c>
      <c r="B15" s="300"/>
      <c r="C15" s="301"/>
      <c r="D15" s="241" t="s">
        <v>511</v>
      </c>
      <c r="E15" s="142"/>
      <c r="F15" s="149">
        <v>115172378</v>
      </c>
      <c r="G15" s="100" t="s">
        <v>517</v>
      </c>
    </row>
    <row r="16" spans="1:7" ht="35.1" customHeight="1" x14ac:dyDescent="0.15">
      <c r="A16" s="31" t="s">
        <v>360</v>
      </c>
      <c r="B16" s="300"/>
      <c r="C16" s="301"/>
      <c r="D16" s="241" t="s">
        <v>11</v>
      </c>
      <c r="E16" s="142"/>
      <c r="F16" s="149">
        <v>824514040</v>
      </c>
      <c r="G16" s="100"/>
    </row>
    <row r="17" spans="1:7" ht="24.95" customHeight="1" x14ac:dyDescent="0.15">
      <c r="A17" s="31" t="s">
        <v>360</v>
      </c>
      <c r="B17" s="302"/>
      <c r="C17" s="303"/>
      <c r="D17" s="139" t="s">
        <v>225</v>
      </c>
      <c r="E17" s="202"/>
      <c r="F17" s="146">
        <v>1985256148</v>
      </c>
      <c r="G17" s="140"/>
    </row>
    <row r="18" spans="1:7" ht="24.95" customHeight="1" x14ac:dyDescent="0.15">
      <c r="A18" s="31" t="s">
        <v>360</v>
      </c>
      <c r="B18" s="291" t="s">
        <v>132</v>
      </c>
      <c r="C18" s="292"/>
      <c r="D18" s="140"/>
      <c r="E18" s="202"/>
      <c r="F18" s="146">
        <v>2236618065</v>
      </c>
      <c r="G18" s="140"/>
    </row>
    <row r="19" spans="1:7" ht="3.75" customHeight="1" x14ac:dyDescent="0.15"/>
    <row r="20" spans="1:7" ht="12" customHeight="1" x14ac:dyDescent="0.15"/>
  </sheetData>
  <autoFilter ref="A2:G18" xr:uid="{00000000-0009-0000-0000-000007000000}">
    <filterColumn colId="0">
      <filters>
        <filter val="印刷"/>
      </filters>
    </filterColumn>
  </autoFilter>
  <mergeCells count="4">
    <mergeCell ref="B18:C18"/>
    <mergeCell ref="B4:C4"/>
    <mergeCell ref="B5:C10"/>
    <mergeCell ref="B11:C17"/>
  </mergeCells>
  <phoneticPr fontId="75"/>
  <printOptions horizontalCentered="1"/>
  <pageMargins left="0.19685039370078741" right="0.19685039370078741" top="0.39370078740157483" bottom="0.59055118110236227" header="0.31496062992125984" footer="0.31496062992125984"/>
  <pageSetup paperSize="9" scale="8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pageSetUpPr fitToPage="1"/>
  </sheetPr>
  <dimension ref="A1:G46"/>
  <sheetViews>
    <sheetView view="pageBreakPreview" topLeftCell="B1" workbookViewId="0"/>
  </sheetViews>
  <sheetFormatPr defaultColWidth="9" defaultRowHeight="14.25" x14ac:dyDescent="0.15"/>
  <cols>
    <col min="1" max="1" width="6" style="27" hidden="1" customWidth="1"/>
    <col min="2" max="2" width="24.375" style="27" customWidth="1"/>
    <col min="3" max="3" width="15.625" style="27" customWidth="1"/>
    <col min="4" max="4" width="13.375" style="27" customWidth="1"/>
    <col min="5" max="5" width="25.125" style="27" customWidth="1"/>
    <col min="6" max="6" width="23.5" style="27" customWidth="1"/>
    <col min="7" max="7" width="0.75" style="27" customWidth="1"/>
    <col min="8" max="16384" width="9" style="27"/>
  </cols>
  <sheetData>
    <row r="1" spans="1:7" ht="39.950000000000003" customHeight="1" x14ac:dyDescent="0.15">
      <c r="A1" s="82"/>
      <c r="B1" s="27" t="s">
        <v>454</v>
      </c>
    </row>
    <row r="2" spans="1:7" ht="34.5" customHeight="1" x14ac:dyDescent="0.15">
      <c r="B2" s="304" t="s">
        <v>227</v>
      </c>
      <c r="C2" s="304"/>
      <c r="D2" s="304"/>
      <c r="E2" s="304"/>
      <c r="F2" s="304"/>
    </row>
    <row r="3" spans="1:7" ht="24.95" customHeight="1" x14ac:dyDescent="0.15">
      <c r="B3" s="53" t="s">
        <v>228</v>
      </c>
      <c r="F3" s="45" t="s">
        <v>245</v>
      </c>
    </row>
    <row r="4" spans="1:7" x14ac:dyDescent="0.15">
      <c r="B4" s="54" t="s">
        <v>229</v>
      </c>
      <c r="C4" s="54" t="s">
        <v>212</v>
      </c>
      <c r="D4" s="131" t="s">
        <v>230</v>
      </c>
      <c r="E4" s="131"/>
      <c r="F4" s="54" t="s">
        <v>222</v>
      </c>
    </row>
    <row r="5" spans="1:7" ht="20.100000000000001" customHeight="1" x14ac:dyDescent="0.15">
      <c r="B5" s="305" t="s">
        <v>454</v>
      </c>
      <c r="C5" s="306" t="s">
        <v>62</v>
      </c>
      <c r="D5" s="310" t="s">
        <v>231</v>
      </c>
      <c r="E5" s="310"/>
      <c r="F5" s="81">
        <v>978857122</v>
      </c>
      <c r="G5" s="132"/>
    </row>
    <row r="6" spans="1:7" ht="20.100000000000001" customHeight="1" x14ac:dyDescent="0.15">
      <c r="B6" s="305"/>
      <c r="C6" s="306"/>
      <c r="D6" s="310" t="s">
        <v>246</v>
      </c>
      <c r="E6" s="310"/>
      <c r="F6" s="81">
        <v>0</v>
      </c>
      <c r="G6" s="132"/>
    </row>
    <row r="7" spans="1:7" ht="20.100000000000001" customHeight="1" x14ac:dyDescent="0.15">
      <c r="B7" s="305"/>
      <c r="C7" s="306"/>
      <c r="D7" s="310" t="s">
        <v>232</v>
      </c>
      <c r="E7" s="310"/>
      <c r="F7" s="81">
        <v>71272000</v>
      </c>
      <c r="G7" s="132"/>
    </row>
    <row r="8" spans="1:7" ht="20.100000000000001" customHeight="1" x14ac:dyDescent="0.15">
      <c r="B8" s="305"/>
      <c r="C8" s="306"/>
      <c r="D8" s="310" t="s">
        <v>247</v>
      </c>
      <c r="E8" s="310"/>
      <c r="F8" s="81">
        <v>367000</v>
      </c>
      <c r="G8" s="132"/>
    </row>
    <row r="9" spans="1:7" ht="20.100000000000001" customHeight="1" x14ac:dyDescent="0.15">
      <c r="B9" s="305"/>
      <c r="C9" s="306"/>
      <c r="D9" s="310" t="s">
        <v>248</v>
      </c>
      <c r="E9" s="310"/>
      <c r="F9" s="81">
        <v>4387000</v>
      </c>
      <c r="G9" s="132"/>
    </row>
    <row r="10" spans="1:7" ht="20.100000000000001" customHeight="1" x14ac:dyDescent="0.15">
      <c r="B10" s="305"/>
      <c r="C10" s="306"/>
      <c r="D10" s="310" t="s">
        <v>249</v>
      </c>
      <c r="E10" s="310"/>
      <c r="F10" s="81">
        <v>7366000</v>
      </c>
      <c r="G10" s="132"/>
    </row>
    <row r="11" spans="1:7" ht="20.100000000000001" customHeight="1" x14ac:dyDescent="0.15">
      <c r="B11" s="305"/>
      <c r="C11" s="306"/>
      <c r="D11" s="310" t="s">
        <v>250</v>
      </c>
      <c r="E11" s="310"/>
      <c r="F11" s="81">
        <v>271076000</v>
      </c>
      <c r="G11" s="132"/>
    </row>
    <row r="12" spans="1:7" ht="20.100000000000001" customHeight="1" x14ac:dyDescent="0.15">
      <c r="B12" s="305"/>
      <c r="C12" s="306"/>
      <c r="D12" s="310" t="s">
        <v>363</v>
      </c>
      <c r="E12" s="310"/>
      <c r="F12" s="81">
        <v>8064000</v>
      </c>
      <c r="G12" s="132"/>
    </row>
    <row r="13" spans="1:7" ht="20.100000000000001" customHeight="1" x14ac:dyDescent="0.15">
      <c r="B13" s="305"/>
      <c r="C13" s="306"/>
      <c r="D13" s="310" t="s">
        <v>251</v>
      </c>
      <c r="E13" s="310"/>
      <c r="F13" s="81">
        <v>0</v>
      </c>
      <c r="G13" s="132"/>
    </row>
    <row r="14" spans="1:7" ht="20.100000000000001" customHeight="1" x14ac:dyDescent="0.15">
      <c r="B14" s="305"/>
      <c r="C14" s="306"/>
      <c r="D14" s="310" t="s">
        <v>252</v>
      </c>
      <c r="E14" s="310"/>
      <c r="F14" s="81">
        <v>0</v>
      </c>
      <c r="G14" s="132"/>
    </row>
    <row r="15" spans="1:7" ht="20.100000000000001" customHeight="1" x14ac:dyDescent="0.15">
      <c r="B15" s="305"/>
      <c r="C15" s="306"/>
      <c r="D15" s="310" t="s">
        <v>253</v>
      </c>
      <c r="E15" s="310"/>
      <c r="F15" s="81">
        <v>0</v>
      </c>
      <c r="G15" s="132"/>
    </row>
    <row r="16" spans="1:7" ht="20.100000000000001" customHeight="1" x14ac:dyDescent="0.15">
      <c r="B16" s="305"/>
      <c r="C16" s="306"/>
      <c r="D16" s="310" t="s">
        <v>254</v>
      </c>
      <c r="E16" s="310"/>
      <c r="F16" s="81">
        <v>0</v>
      </c>
      <c r="G16" s="132"/>
    </row>
    <row r="17" spans="2:7" ht="20.100000000000001" customHeight="1" x14ac:dyDescent="0.15">
      <c r="B17" s="305"/>
      <c r="C17" s="306"/>
      <c r="D17" s="310" t="s">
        <v>255</v>
      </c>
      <c r="E17" s="310"/>
      <c r="F17" s="81">
        <v>0</v>
      </c>
      <c r="G17" s="132"/>
    </row>
    <row r="18" spans="2:7" ht="20.100000000000001" customHeight="1" x14ac:dyDescent="0.15">
      <c r="B18" s="305"/>
      <c r="C18" s="306"/>
      <c r="D18" s="310" t="s">
        <v>256</v>
      </c>
      <c r="E18" s="310"/>
      <c r="F18" s="81">
        <v>47788000</v>
      </c>
      <c r="G18" s="132"/>
    </row>
    <row r="19" spans="2:7" ht="20.100000000000001" customHeight="1" x14ac:dyDescent="0.15">
      <c r="B19" s="305"/>
      <c r="C19" s="306"/>
      <c r="D19" s="310" t="s">
        <v>257</v>
      </c>
      <c r="E19" s="310"/>
      <c r="F19" s="81">
        <v>3084318000</v>
      </c>
      <c r="G19" s="132"/>
    </row>
    <row r="20" spans="2:7" ht="20.100000000000001" customHeight="1" x14ac:dyDescent="0.15">
      <c r="B20" s="305"/>
      <c r="C20" s="306"/>
      <c r="D20" s="310" t="s">
        <v>258</v>
      </c>
      <c r="E20" s="310"/>
      <c r="F20" s="81">
        <v>905000</v>
      </c>
      <c r="G20" s="132"/>
    </row>
    <row r="21" spans="2:7" ht="20.100000000000001" customHeight="1" x14ac:dyDescent="0.15">
      <c r="B21" s="305"/>
      <c r="C21" s="306"/>
      <c r="D21" s="310" t="s">
        <v>364</v>
      </c>
      <c r="E21" s="310"/>
      <c r="F21" s="81">
        <v>14935000</v>
      </c>
      <c r="G21" s="132"/>
    </row>
    <row r="22" spans="2:7" ht="20.100000000000001" customHeight="1" x14ac:dyDescent="0.15">
      <c r="B22" s="305"/>
      <c r="C22" s="306"/>
      <c r="D22" s="310" t="s">
        <v>259</v>
      </c>
      <c r="E22" s="310"/>
      <c r="F22" s="81">
        <v>35467170</v>
      </c>
      <c r="G22" s="132"/>
    </row>
    <row r="23" spans="2:7" ht="20.100000000000001" customHeight="1" x14ac:dyDescent="0.15">
      <c r="B23" s="305"/>
      <c r="C23" s="306"/>
      <c r="D23" s="310" t="s">
        <v>260</v>
      </c>
      <c r="E23" s="310"/>
      <c r="F23" s="81">
        <v>849305000</v>
      </c>
      <c r="G23" s="132"/>
    </row>
    <row r="24" spans="2:7" ht="20.100000000000001" customHeight="1" x14ac:dyDescent="0.15">
      <c r="B24" s="305"/>
      <c r="C24" s="306"/>
      <c r="D24" s="310" t="s">
        <v>261</v>
      </c>
      <c r="E24" s="310"/>
      <c r="F24" s="81">
        <v>10193243</v>
      </c>
      <c r="G24" s="132"/>
    </row>
    <row r="25" spans="2:7" ht="20.100000000000001" hidden="1" customHeight="1" x14ac:dyDescent="0.15">
      <c r="B25" s="305"/>
      <c r="C25" s="306"/>
      <c r="D25" s="310" t="s">
        <v>262</v>
      </c>
      <c r="E25" s="310"/>
      <c r="F25" s="237"/>
      <c r="G25" s="132"/>
    </row>
    <row r="26" spans="2:7" ht="20.100000000000001" hidden="1" customHeight="1" x14ac:dyDescent="0.15">
      <c r="B26" s="305"/>
      <c r="C26" s="306"/>
      <c r="D26" s="310" t="s">
        <v>263</v>
      </c>
      <c r="E26" s="310"/>
      <c r="F26" s="237"/>
      <c r="G26" s="132"/>
    </row>
    <row r="27" spans="2:7" ht="20.100000000000001" hidden="1" customHeight="1" x14ac:dyDescent="0.15">
      <c r="B27" s="305"/>
      <c r="C27" s="306"/>
      <c r="D27" s="310" t="s">
        <v>264</v>
      </c>
      <c r="E27" s="310"/>
      <c r="F27" s="237"/>
      <c r="G27" s="132"/>
    </row>
    <row r="28" spans="2:7" ht="20.100000000000001" hidden="1" customHeight="1" x14ac:dyDescent="0.15">
      <c r="B28" s="305"/>
      <c r="C28" s="306"/>
      <c r="D28" s="310" t="s">
        <v>265</v>
      </c>
      <c r="E28" s="310"/>
      <c r="F28" s="237"/>
      <c r="G28" s="132"/>
    </row>
    <row r="29" spans="2:7" ht="20.100000000000001" hidden="1" customHeight="1" x14ac:dyDescent="0.15">
      <c r="B29" s="305"/>
      <c r="C29" s="306"/>
      <c r="D29" s="310" t="s">
        <v>266</v>
      </c>
      <c r="E29" s="310"/>
      <c r="F29" s="237"/>
      <c r="G29" s="132"/>
    </row>
    <row r="30" spans="2:7" ht="20.100000000000001" hidden="1" customHeight="1" x14ac:dyDescent="0.15">
      <c r="B30" s="305"/>
      <c r="C30" s="306"/>
      <c r="D30" s="310" t="s">
        <v>267</v>
      </c>
      <c r="E30" s="310"/>
      <c r="F30" s="237"/>
      <c r="G30" s="132"/>
    </row>
    <row r="31" spans="2:7" ht="20.100000000000001" hidden="1" customHeight="1" x14ac:dyDescent="0.15">
      <c r="B31" s="305"/>
      <c r="C31" s="306"/>
      <c r="D31" s="310" t="s">
        <v>268</v>
      </c>
      <c r="E31" s="310"/>
      <c r="F31" s="237"/>
      <c r="G31" s="132"/>
    </row>
    <row r="32" spans="2:7" ht="20.100000000000001" hidden="1" customHeight="1" x14ac:dyDescent="0.15">
      <c r="B32" s="305"/>
      <c r="C32" s="306"/>
      <c r="D32" s="310" t="s">
        <v>269</v>
      </c>
      <c r="E32" s="310"/>
      <c r="F32" s="220"/>
      <c r="G32" s="132"/>
    </row>
    <row r="33" spans="2:7" ht="20.100000000000001" customHeight="1" x14ac:dyDescent="0.15">
      <c r="B33" s="305"/>
      <c r="C33" s="306"/>
      <c r="D33" s="307" t="s">
        <v>166</v>
      </c>
      <c r="E33" s="307"/>
      <c r="F33" s="10">
        <v>5384300535</v>
      </c>
      <c r="G33" s="132"/>
    </row>
    <row r="34" spans="2:7" ht="20.100000000000001" customHeight="1" x14ac:dyDescent="0.15">
      <c r="B34" s="305"/>
      <c r="C34" s="306" t="s">
        <v>63</v>
      </c>
      <c r="D34" s="308" t="s">
        <v>236</v>
      </c>
      <c r="E34" s="99" t="s">
        <v>234</v>
      </c>
      <c r="F34" s="26">
        <v>1006292162</v>
      </c>
      <c r="G34" s="132"/>
    </row>
    <row r="35" spans="2:7" ht="20.100000000000001" customHeight="1" x14ac:dyDescent="0.15">
      <c r="B35" s="305"/>
      <c r="C35" s="306"/>
      <c r="D35" s="309"/>
      <c r="E35" s="99" t="s">
        <v>235</v>
      </c>
      <c r="F35" s="26">
        <v>588626397</v>
      </c>
      <c r="G35" s="132"/>
    </row>
    <row r="36" spans="2:7" ht="20.100000000000001" customHeight="1" x14ac:dyDescent="0.15">
      <c r="B36" s="305"/>
      <c r="C36" s="306"/>
      <c r="D36" s="309"/>
      <c r="E36" s="54" t="s">
        <v>225</v>
      </c>
      <c r="F36" s="10">
        <v>1594918559</v>
      </c>
      <c r="G36" s="132"/>
    </row>
    <row r="37" spans="2:7" ht="20.100000000000001" customHeight="1" x14ac:dyDescent="0.15">
      <c r="B37" s="305"/>
      <c r="C37" s="306"/>
      <c r="D37" s="308" t="s">
        <v>233</v>
      </c>
      <c r="E37" s="99" t="s">
        <v>234</v>
      </c>
      <c r="F37" s="26">
        <v>44945550</v>
      </c>
      <c r="G37" s="132"/>
    </row>
    <row r="38" spans="2:7" ht="20.100000000000001" customHeight="1" x14ac:dyDescent="0.15">
      <c r="B38" s="305"/>
      <c r="C38" s="306"/>
      <c r="D38" s="309"/>
      <c r="E38" s="99" t="s">
        <v>235</v>
      </c>
      <c r="F38" s="26">
        <v>19893790</v>
      </c>
      <c r="G38" s="132"/>
    </row>
    <row r="39" spans="2:7" ht="20.100000000000001" customHeight="1" x14ac:dyDescent="0.15">
      <c r="B39" s="305"/>
      <c r="C39" s="306"/>
      <c r="D39" s="309"/>
      <c r="E39" s="54" t="s">
        <v>225</v>
      </c>
      <c r="F39" s="10">
        <v>64839340</v>
      </c>
      <c r="G39" s="132"/>
    </row>
    <row r="40" spans="2:7" ht="20.100000000000001" customHeight="1" x14ac:dyDescent="0.15">
      <c r="B40" s="305"/>
      <c r="C40" s="306"/>
      <c r="D40" s="308" t="s">
        <v>270</v>
      </c>
      <c r="E40" s="99" t="s">
        <v>234</v>
      </c>
      <c r="F40" s="26">
        <v>0</v>
      </c>
      <c r="G40" s="132"/>
    </row>
    <row r="41" spans="2:7" ht="20.100000000000001" customHeight="1" x14ac:dyDescent="0.15">
      <c r="B41" s="305"/>
      <c r="C41" s="306"/>
      <c r="D41" s="309"/>
      <c r="E41" s="99" t="s">
        <v>235</v>
      </c>
      <c r="F41" s="26">
        <v>0</v>
      </c>
      <c r="G41" s="132"/>
    </row>
    <row r="42" spans="2:7" ht="20.100000000000001" customHeight="1" x14ac:dyDescent="0.15">
      <c r="B42" s="305"/>
      <c r="C42" s="306"/>
      <c r="D42" s="309"/>
      <c r="E42" s="54" t="s">
        <v>225</v>
      </c>
      <c r="F42" s="10">
        <v>0</v>
      </c>
      <c r="G42" s="132"/>
    </row>
    <row r="43" spans="2:7" ht="20.100000000000001" customHeight="1" x14ac:dyDescent="0.15">
      <c r="B43" s="305"/>
      <c r="C43" s="306"/>
      <c r="D43" s="307" t="s">
        <v>166</v>
      </c>
      <c r="E43" s="307"/>
      <c r="F43" s="10">
        <v>1659757899</v>
      </c>
      <c r="G43" s="132"/>
    </row>
    <row r="44" spans="2:7" ht="20.100000000000001" customHeight="1" x14ac:dyDescent="0.15">
      <c r="B44" s="305"/>
      <c r="C44" s="307" t="s">
        <v>132</v>
      </c>
      <c r="D44" s="307"/>
      <c r="E44" s="307"/>
      <c r="F44" s="10">
        <v>7044058434</v>
      </c>
      <c r="G44" s="132"/>
    </row>
    <row r="45" spans="2:7" ht="16.5" customHeight="1" x14ac:dyDescent="0.15"/>
    <row r="46" spans="2:7" ht="16.5" customHeight="1" x14ac:dyDescent="0.15"/>
  </sheetData>
  <mergeCells count="38">
    <mergeCell ref="D31:E31"/>
    <mergeCell ref="D21:E21"/>
    <mergeCell ref="D29:E29"/>
    <mergeCell ref="D19:E19"/>
    <mergeCell ref="D40:D42"/>
    <mergeCell ref="D26:E26"/>
    <mergeCell ref="D30:E30"/>
    <mergeCell ref="D13:E13"/>
    <mergeCell ref="D14:E14"/>
    <mergeCell ref="D15:E15"/>
    <mergeCell ref="D16:E16"/>
    <mergeCell ref="D17:E17"/>
    <mergeCell ref="D18:E18"/>
    <mergeCell ref="D22:E22"/>
    <mergeCell ref="D23:E23"/>
    <mergeCell ref="D24:E24"/>
    <mergeCell ref="D25:E25"/>
    <mergeCell ref="D8:E8"/>
    <mergeCell ref="D9:E9"/>
    <mergeCell ref="D10:E10"/>
    <mergeCell ref="D11:E11"/>
    <mergeCell ref="D12:E12"/>
    <mergeCell ref="B2:F2"/>
    <mergeCell ref="B5:B44"/>
    <mergeCell ref="C5:C33"/>
    <mergeCell ref="D33:E33"/>
    <mergeCell ref="C34:C43"/>
    <mergeCell ref="D34:D36"/>
    <mergeCell ref="D37:D39"/>
    <mergeCell ref="D43:E43"/>
    <mergeCell ref="C44:E44"/>
    <mergeCell ref="D5:E5"/>
    <mergeCell ref="D6:E6"/>
    <mergeCell ref="D7:E7"/>
    <mergeCell ref="D27:E27"/>
    <mergeCell ref="D28:E28"/>
    <mergeCell ref="D20:E20"/>
    <mergeCell ref="D32:E32"/>
  </mergeCells>
  <phoneticPr fontId="75"/>
  <printOptions horizontalCentered="1"/>
  <pageMargins left="0.19685039370078741" right="0.19685039370078741" top="0.39370078740157483" bottom="0.59055118110236227" header="0.31496062992125984" footer="0.31496062992125984"/>
  <pageSetup paperSize="9"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20</vt:i4>
      </vt:variant>
    </vt:vector>
  </HeadingPairs>
  <TitlesOfParts>
    <vt:vector size="36" baseType="lpstr">
      <vt:lpstr>１_１_③投資及び出資金の明細</vt:lpstr>
      <vt:lpstr>１_１_④基金の明細</vt:lpstr>
      <vt:lpstr>１_１_⑤貸付金の明細</vt:lpstr>
      <vt:lpstr>１_１_⑥長期延滞債権及び⑦未収金の明細</vt:lpstr>
      <vt:lpstr>１_２_①地方債_借入先別の明細</vt:lpstr>
      <vt:lpstr>１_２_②～④地方債関連の明細 ※続き</vt:lpstr>
      <vt:lpstr>１_２_⑤引当金の明細</vt:lpstr>
      <vt:lpstr>２_１補助金等の明細</vt:lpstr>
      <vt:lpstr>３_１財源明細</vt:lpstr>
      <vt:lpstr>３_２財源情報明細</vt:lpstr>
      <vt:lpstr>４_１資金明細</vt:lpstr>
      <vt:lpstr>一般会計等貸借対照表</vt:lpstr>
      <vt:lpstr>一般会計等行政コスト計算書</vt:lpstr>
      <vt:lpstr>一般会計等純資産変動計算書</vt:lpstr>
      <vt:lpstr>一般会計等資金収支計算書</vt:lpstr>
      <vt:lpstr>整理仕訳cd</vt:lpstr>
      <vt:lpstr>'１_１_③投資及び出資金の明細'!Print_Area</vt:lpstr>
      <vt:lpstr>'１_１_④基金の明細'!Print_Area</vt:lpstr>
      <vt:lpstr>'１_１_⑤貸付金の明細'!Print_Area</vt:lpstr>
      <vt:lpstr>'１_１_⑥長期延滞債権及び⑦未収金の明細'!Print_Area</vt:lpstr>
      <vt:lpstr>'１_２_①地方債_借入先別の明細'!Print_Area</vt:lpstr>
      <vt:lpstr>'１_２_②～④地方債関連の明細 ※続き'!Print_Area</vt:lpstr>
      <vt:lpstr>'１_２_⑤引当金の明細'!Print_Area</vt:lpstr>
      <vt:lpstr>'２_１補助金等の明細'!Print_Area</vt:lpstr>
      <vt:lpstr>'３_１財源明細'!Print_Area</vt:lpstr>
      <vt:lpstr>'３_２財源情報明細'!Print_Area</vt:lpstr>
      <vt:lpstr>'４_１資金明細'!Print_Area</vt:lpstr>
      <vt:lpstr>一般会計等行政コスト計算書!Print_Area</vt:lpstr>
      <vt:lpstr>一般会計等資金収支計算書!Print_Area</vt:lpstr>
      <vt:lpstr>一般会計等純資産変動計算書!Print_Area</vt:lpstr>
      <vt:lpstr>一般会計等貸借対照表!Print_Area</vt:lpstr>
      <vt:lpstr>'１_１_③投資及び出資金の明細'!Print_Titles</vt:lpstr>
      <vt:lpstr>'１_１_④基金の明細'!Print_Titles</vt:lpstr>
      <vt:lpstr>'１_１_⑤貸付金の明細'!Print_Titles</vt:lpstr>
      <vt:lpstr>'１_１_⑥長期延滞債権及び⑦未収金の明細'!Print_Titles</vt:lpstr>
      <vt:lpstr>'２_１補助金等の明細'!Print_Titles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地域科学 作業</cp:lastModifiedBy>
  <cp:lastPrinted>2026-03-24T04:06:56Z</cp:lastPrinted>
  <dcterms:modified xsi:type="dcterms:W3CDTF">2026-03-24T04:12:04Z</dcterms:modified>
</cp:coreProperties>
</file>