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data\共有フォルダ\06農業振興課\令和8年度\003_農産係\301果樹振興に関すること\09_R8熊本地震関係（梨）\02_梨産地復旧支援事業\01_説明会関係\03_町→生産者\02_説明資料\"/>
    </mc:Choice>
  </mc:AlternateContent>
  <xr:revisionPtr revIDLastSave="0" documentId="13_ncr:1_{88C0BEB6-D4C1-4A1C-9C1C-281E4F9368B5}" xr6:coauthVersionLast="47" xr6:coauthVersionMax="47" xr10:uidLastSave="{00000000-0000-0000-0000-000000000000}"/>
  <bookViews>
    <workbookView xWindow="-108" yWindow="-108" windowWidth="23256" windowHeight="12576" tabRatio="601" xr2:uid="{E67E2DC5-DC32-4456-BC74-03D3CE44CEE9}"/>
  </bookViews>
  <sheets>
    <sheet name="書類チェック表" sheetId="13" r:id="rId1"/>
    <sheet name="表紙様式A" sheetId="12" r:id="rId2"/>
    <sheet name="B証明書兼申請書" sheetId="15" r:id="rId3"/>
    <sheet name="B別添" sheetId="16" r:id="rId4"/>
    <sheet name="C意向確認書" sheetId="19" r:id="rId5"/>
    <sheet name="D作業日誌" sheetId="2" r:id="rId6"/>
    <sheet name="E作業計画・実績" sheetId="4" r:id="rId7"/>
    <sheet name="01農薬一覧" sheetId="5" r:id="rId8"/>
    <sheet name="02施肥量上限" sheetId="7" r:id="rId9"/>
    <sheet name="表紙様式A（記入例)" sheetId="14" r:id="rId10"/>
    <sheet name="B証明書兼申請書 (記載例)" sheetId="17" r:id="rId11"/>
    <sheet name="B別添（記載例）" sheetId="18" r:id="rId12"/>
    <sheet name="C意向確認書 (記載例)" sheetId="20" r:id="rId13"/>
    <sheet name="D作業日誌（記入例) " sheetId="9" r:id="rId14"/>
    <sheet name="E作業計画・実績（記入例）" sheetId="10" r:id="rId15"/>
    <sheet name="E作業計画・実績（記入例・実績）" sheetId="11" r:id="rId16"/>
  </sheets>
  <definedNames>
    <definedName name="_xlnm.Print_Area" localSheetId="2">B証明書兼申請書!$A$1:$H$40</definedName>
    <definedName name="_xlnm.Print_Area" localSheetId="10">'B証明書兼申請書 (記載例)'!$A$1:$H$40</definedName>
    <definedName name="_xlnm.Print_Area" localSheetId="3">B別添!$A$1:$AZ$15</definedName>
    <definedName name="_xlnm.Print_Area" localSheetId="11">'B別添（記載例）'!$A$1:$AZ$15</definedName>
    <definedName name="_xlnm.Print_Area" localSheetId="5">D作業日誌!$A$1:$I$58</definedName>
    <definedName name="_xlnm.Print_Area" localSheetId="13">'D作業日誌（記入例) '!$A$1:$G$37</definedName>
    <definedName name="_xlnm.Print_Area" localSheetId="6">E作業計画・実績!$A$1:$I$33</definedName>
    <definedName name="_xlnm.Print_Area" localSheetId="14">'E作業計画・実績（記入例）'!$A$1:$G$33</definedName>
    <definedName name="_xlnm.Print_Area" localSheetId="15">'E作業計画・実績（記入例・実績）'!$A$1:$G$42</definedName>
    <definedName name="_xlnm.Print_Area" localSheetId="1">表紙様式A!$A$1:$I$28</definedName>
    <definedName name="_xlnm.Print_Area" localSheetId="9">'表紙様式A（記入例)'!$A$1:$I$28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8" i="4" l="1"/>
  <c r="I53" i="2"/>
  <c r="G42" i="11"/>
  <c r="G38" i="11"/>
  <c r="G37" i="11"/>
  <c r="G33" i="10"/>
  <c r="G33" i="9"/>
  <c r="G34" i="9"/>
  <c r="G32" i="9"/>
  <c r="G28" i="4"/>
  <c r="G53" i="2"/>
  <c r="AA14" i="18"/>
  <c r="E9" i="16"/>
  <c r="AA9" i="16"/>
  <c r="E10" i="16"/>
  <c r="AA10" i="16"/>
  <c r="E11" i="16"/>
  <c r="AA11" i="16"/>
  <c r="E12" i="16"/>
  <c r="AA12" i="16"/>
  <c r="E13" i="16"/>
  <c r="AA13" i="16"/>
  <c r="E14" i="16"/>
  <c r="AA14" i="16"/>
  <c r="M10" i="11" l="1"/>
  <c r="M12" i="11" s="1"/>
  <c r="L9" i="11"/>
  <c r="G29" i="10"/>
  <c r="G28" i="10"/>
  <c r="M10" i="10"/>
  <c r="L9" i="10"/>
  <c r="N14" i="9"/>
  <c r="N13" i="9"/>
  <c r="N15" i="9" s="1"/>
  <c r="M11" i="9"/>
  <c r="E5" i="7"/>
  <c r="E6" i="7" s="1"/>
  <c r="D5" i="7"/>
  <c r="D6" i="7" s="1"/>
  <c r="C5" i="7"/>
  <c r="C6" i="7" s="1"/>
  <c r="C11" i="7"/>
  <c r="C12" i="7" s="1"/>
  <c r="E11" i="7"/>
  <c r="E12" i="7" s="1"/>
  <c r="D11" i="7"/>
  <c r="D12" i="7" s="1"/>
</calcChain>
</file>

<file path=xl/sharedStrings.xml><?xml version="1.0" encoding="utf-8"?>
<sst xmlns="http://schemas.openxmlformats.org/spreadsheetml/2006/main" count="594" uniqueCount="242">
  <si>
    <t>氏名</t>
    <rPh sb="0" eb="2">
      <t>シメイ</t>
    </rPh>
    <phoneticPr fontId="2"/>
  </si>
  <si>
    <t>品目</t>
    <rPh sb="0" eb="2">
      <t>ヒンモク</t>
    </rPh>
    <phoneticPr fontId="2"/>
  </si>
  <si>
    <t>合計</t>
    <rPh sb="0" eb="2">
      <t>ゴウケイ</t>
    </rPh>
    <phoneticPr fontId="2"/>
  </si>
  <si>
    <t>作業日誌</t>
    <rPh sb="0" eb="4">
      <t>サギョウニッシ</t>
    </rPh>
    <phoneticPr fontId="2"/>
  </si>
  <si>
    <t>作業日</t>
    <rPh sb="0" eb="3">
      <t>サギョウビ</t>
    </rPh>
    <phoneticPr fontId="2"/>
  </si>
  <si>
    <t>作業時間</t>
    <rPh sb="0" eb="4">
      <t>サギョウジカン</t>
    </rPh>
    <phoneticPr fontId="2"/>
  </si>
  <si>
    <t>作業者</t>
    <rPh sb="0" eb="3">
      <t>サギョウシャ</t>
    </rPh>
    <phoneticPr fontId="2"/>
  </si>
  <si>
    <t>園地番号</t>
    <rPh sb="0" eb="4">
      <t>エンチバンゴウ</t>
    </rPh>
    <phoneticPr fontId="2"/>
  </si>
  <si>
    <t>作業内容</t>
    <rPh sb="0" eb="4">
      <t>サギョウナイヨウ</t>
    </rPh>
    <phoneticPr fontId="2"/>
  </si>
  <si>
    <t>月/日</t>
    <rPh sb="0" eb="1">
      <t>ツキ</t>
    </rPh>
    <rPh sb="2" eb="3">
      <t>ヒ</t>
    </rPh>
    <phoneticPr fontId="2"/>
  </si>
  <si>
    <t>（時間）</t>
    <rPh sb="1" eb="3">
      <t>ジカン</t>
    </rPh>
    <phoneticPr fontId="2"/>
  </si>
  <si>
    <t>品目</t>
    <rPh sb="0" eb="2">
      <t>ヒンモク</t>
    </rPh>
    <phoneticPr fontId="2"/>
  </si>
  <si>
    <t>作業内容</t>
    <rPh sb="0" eb="4">
      <t>サギョウナイヨウ</t>
    </rPh>
    <phoneticPr fontId="2"/>
  </si>
  <si>
    <t>氏名</t>
    <rPh sb="0" eb="2">
      <t>シメイ</t>
    </rPh>
    <phoneticPr fontId="2"/>
  </si>
  <si>
    <t>作業者</t>
    <rPh sb="0" eb="3">
      <t>サギョウシャ</t>
    </rPh>
    <phoneticPr fontId="2"/>
  </si>
  <si>
    <t>続柄</t>
    <rPh sb="0" eb="2">
      <t>ツヅキガラ</t>
    </rPh>
    <phoneticPr fontId="2"/>
  </si>
  <si>
    <t>作業日数</t>
    <rPh sb="0" eb="4">
      <t>サギョウニッスウ</t>
    </rPh>
    <phoneticPr fontId="2"/>
  </si>
  <si>
    <t>（日）</t>
    <rPh sb="1" eb="2">
      <t>ニチ</t>
    </rPh>
    <phoneticPr fontId="2"/>
  </si>
  <si>
    <t>（時間）</t>
    <rPh sb="1" eb="3">
      <t>ジカン</t>
    </rPh>
    <phoneticPr fontId="2"/>
  </si>
  <si>
    <t>（円/時間）</t>
    <rPh sb="1" eb="2">
      <t>エン</t>
    </rPh>
    <rPh sb="3" eb="5">
      <t>ジカン</t>
    </rPh>
    <phoneticPr fontId="2"/>
  </si>
  <si>
    <t>作業計画・実績</t>
    <rPh sb="0" eb="2">
      <t>サギョウ</t>
    </rPh>
    <rPh sb="2" eb="4">
      <t>ケイカク</t>
    </rPh>
    <rPh sb="5" eb="7">
      <t>ジッセキ</t>
    </rPh>
    <phoneticPr fontId="2"/>
  </si>
  <si>
    <t>整枝</t>
    <rPh sb="0" eb="2">
      <t>セイシ</t>
    </rPh>
    <phoneticPr fontId="2"/>
  </si>
  <si>
    <t>対象となる農薬（ナシ）</t>
    <rPh sb="0" eb="2">
      <t>タイショウ</t>
    </rPh>
    <rPh sb="5" eb="7">
      <t>ノウヤク</t>
    </rPh>
    <phoneticPr fontId="2"/>
  </si>
  <si>
    <t>対象病害虫</t>
    <rPh sb="0" eb="5">
      <t>タイショウビョウガイチュウ</t>
    </rPh>
    <phoneticPr fontId="2"/>
  </si>
  <si>
    <t>希釈倍数</t>
    <rPh sb="0" eb="4">
      <t>キシャクバイスウ</t>
    </rPh>
    <phoneticPr fontId="2"/>
  </si>
  <si>
    <t>収穫前日数</t>
    <rPh sb="0" eb="5">
      <t>シュウカクマエニッスウ</t>
    </rPh>
    <phoneticPr fontId="2"/>
  </si>
  <si>
    <t>年間使用回数</t>
    <rPh sb="0" eb="6">
      <t>ネンカンシヨウカイスウ</t>
    </rPh>
    <phoneticPr fontId="2"/>
  </si>
  <si>
    <t>デランフロアブル</t>
    <phoneticPr fontId="2"/>
  </si>
  <si>
    <t>キノンドーフロアブル</t>
    <phoneticPr fontId="2"/>
  </si>
  <si>
    <t>アンビルフロアブル</t>
    <phoneticPr fontId="2"/>
  </si>
  <si>
    <t>カナメフロアブル</t>
    <phoneticPr fontId="2"/>
  </si>
  <si>
    <t>オンリーワンフロアブル</t>
    <phoneticPr fontId="2"/>
  </si>
  <si>
    <t>ファンタジスタ顆粒水和剤</t>
    <rPh sb="7" eb="9">
      <t>カリュウ</t>
    </rPh>
    <rPh sb="9" eb="12">
      <t>スイワザイ</t>
    </rPh>
    <phoneticPr fontId="2"/>
  </si>
  <si>
    <t>ベルクートフロアブル</t>
    <phoneticPr fontId="2"/>
  </si>
  <si>
    <t>フロンサイドSC</t>
    <phoneticPr fontId="2"/>
  </si>
  <si>
    <t>オキシラン水和剤</t>
    <rPh sb="5" eb="8">
      <t>スイワザイ</t>
    </rPh>
    <phoneticPr fontId="2"/>
  </si>
  <si>
    <t>オーソサイド水和剤80</t>
    <rPh sb="6" eb="9">
      <t>スイワザイ</t>
    </rPh>
    <phoneticPr fontId="2"/>
  </si>
  <si>
    <t>ナリアWDG</t>
    <phoneticPr fontId="2"/>
  </si>
  <si>
    <t>アミスター10フロアブル</t>
    <phoneticPr fontId="2"/>
  </si>
  <si>
    <t>ユニックス顆粒水和剤</t>
    <rPh sb="5" eb="10">
      <t>カリュウスイワザイ</t>
    </rPh>
    <phoneticPr fontId="2"/>
  </si>
  <si>
    <t>ミギワ20フロアブル</t>
    <phoneticPr fontId="2"/>
  </si>
  <si>
    <t>ベランティーフロアブル</t>
    <phoneticPr fontId="2"/>
  </si>
  <si>
    <t>ベルクート水和剤</t>
    <rPh sb="5" eb="8">
      <t>スイワザイ</t>
    </rPh>
    <phoneticPr fontId="2"/>
  </si>
  <si>
    <t>トップジンM水和剤</t>
    <rPh sb="6" eb="9">
      <t>スイワザイ</t>
    </rPh>
    <phoneticPr fontId="2"/>
  </si>
  <si>
    <t>スコア顆粒水和剤</t>
    <rPh sb="3" eb="8">
      <t>カリュウスイワザイ</t>
    </rPh>
    <phoneticPr fontId="2"/>
  </si>
  <si>
    <t>チオノックフロアブル</t>
    <phoneticPr fontId="2"/>
  </si>
  <si>
    <t>黒星病</t>
    <rPh sb="0" eb="3">
      <t>クロホシビョウ</t>
    </rPh>
    <phoneticPr fontId="2"/>
  </si>
  <si>
    <t>輪紋病</t>
    <rPh sb="0" eb="3">
      <t>リンモンビョウ</t>
    </rPh>
    <phoneticPr fontId="2"/>
  </si>
  <si>
    <t>炭そ病</t>
    <rPh sb="0" eb="1">
      <t>スミ</t>
    </rPh>
    <rPh sb="2" eb="3">
      <t>ビョウ</t>
    </rPh>
    <phoneticPr fontId="2"/>
  </si>
  <si>
    <t>〇</t>
    <phoneticPr fontId="2"/>
  </si>
  <si>
    <t>前日</t>
    <rPh sb="0" eb="2">
      <t>ゼンジツ</t>
    </rPh>
    <phoneticPr fontId="2"/>
  </si>
  <si>
    <t>収穫残り果実がなかった確認</t>
    <rPh sb="0" eb="3">
      <t>シュウカクノコ</t>
    </rPh>
    <rPh sb="4" eb="6">
      <t>カジツ</t>
    </rPh>
    <rPh sb="11" eb="13">
      <t>カクニン</t>
    </rPh>
    <phoneticPr fontId="2"/>
  </si>
  <si>
    <t>それまでに使っていないか確認</t>
    <rPh sb="5" eb="6">
      <t>ツカ</t>
    </rPh>
    <rPh sb="12" eb="14">
      <t>カクニン</t>
    </rPh>
    <phoneticPr fontId="2"/>
  </si>
  <si>
    <t>①全部落果した、または収穫してしまっていた　→　OK</t>
    <rPh sb="1" eb="5">
      <t>ゼンブラッカ</t>
    </rPh>
    <rPh sb="11" eb="13">
      <t>シュウカク</t>
    </rPh>
    <phoneticPr fontId="2"/>
  </si>
  <si>
    <t>②果実が残っていた　→　出荷していない　→　OK</t>
    <rPh sb="1" eb="3">
      <t>カジツ</t>
    </rPh>
    <rPh sb="4" eb="5">
      <t>ノコ</t>
    </rPh>
    <rPh sb="12" eb="14">
      <t>シュッカ</t>
    </rPh>
    <phoneticPr fontId="2"/>
  </si>
  <si>
    <t>　　　　　　　　　　→　出荷した　　　　→　収穫期をきく　→　収穫前日数を確認</t>
    <rPh sb="12" eb="14">
      <t>シュッカ</t>
    </rPh>
    <rPh sb="22" eb="25">
      <t>シュウカクキ</t>
    </rPh>
    <rPh sb="31" eb="36">
      <t>シュウカクマエニッスウ</t>
    </rPh>
    <rPh sb="37" eb="39">
      <t>カクニン</t>
    </rPh>
    <phoneticPr fontId="2"/>
  </si>
  <si>
    <t>ナシのみ　一覧の農薬のみ</t>
    <rPh sb="5" eb="7">
      <t>イチラン</t>
    </rPh>
    <rPh sb="8" eb="10">
      <t>ノウヤク</t>
    </rPh>
    <phoneticPr fontId="2"/>
  </si>
  <si>
    <t>施肥量上限</t>
    <rPh sb="0" eb="5">
      <t>セヒリョウジョウゲン</t>
    </rPh>
    <phoneticPr fontId="2"/>
  </si>
  <si>
    <t>年間N</t>
    <rPh sb="0" eb="2">
      <t>ネンカン</t>
    </rPh>
    <phoneticPr fontId="2"/>
  </si>
  <si>
    <t>(kg/10a）</t>
    <phoneticPr fontId="2"/>
  </si>
  <si>
    <t>晩白柚</t>
    <rPh sb="0" eb="3">
      <t>バンペイユ</t>
    </rPh>
    <phoneticPr fontId="2"/>
  </si>
  <si>
    <t>ナシ（新高）</t>
    <rPh sb="3" eb="5">
      <t>ニイタカ</t>
    </rPh>
    <phoneticPr fontId="2"/>
  </si>
  <si>
    <t>※年間のN施用量。これを超えることはない。</t>
    <rPh sb="1" eb="3">
      <t>ネンカン</t>
    </rPh>
    <rPh sb="5" eb="7">
      <t>セヨウ</t>
    </rPh>
    <rPh sb="7" eb="8">
      <t>リョウ</t>
    </rPh>
    <rPh sb="12" eb="13">
      <t>コ</t>
    </rPh>
    <phoneticPr fontId="2"/>
  </si>
  <si>
    <t>肥料のN成分</t>
    <rPh sb="0" eb="2">
      <t>ヒリョウ</t>
    </rPh>
    <rPh sb="4" eb="6">
      <t>セイブン</t>
    </rPh>
    <phoneticPr fontId="2"/>
  </si>
  <si>
    <t>(kg)</t>
    <phoneticPr fontId="2"/>
  </si>
  <si>
    <t>(袋）</t>
    <rPh sb="1" eb="2">
      <t>フクロ</t>
    </rPh>
    <phoneticPr fontId="2"/>
  </si>
  <si>
    <t>落下果実の処分</t>
    <rPh sb="0" eb="2">
      <t>ラッカ</t>
    </rPh>
    <rPh sb="2" eb="4">
      <t>カジツ</t>
    </rPh>
    <rPh sb="5" eb="7">
      <t>ショブン</t>
    </rPh>
    <phoneticPr fontId="2"/>
  </si>
  <si>
    <t>作業日誌</t>
  </si>
  <si>
    <t>氏名</t>
  </si>
  <si>
    <t>氷川　花子</t>
  </si>
  <si>
    <t>品目</t>
  </si>
  <si>
    <t>ナシ</t>
  </si>
  <si>
    <t>作業内容</t>
  </si>
  <si>
    <t>落下果実の処分</t>
  </si>
  <si>
    <t>作業日</t>
  </si>
  <si>
    <t>作業時間</t>
  </si>
  <si>
    <t>作業者</t>
  </si>
  <si>
    <t>園地番号</t>
  </si>
  <si>
    <t>月/日</t>
  </si>
  <si>
    <t>（時間）</t>
  </si>
  <si>
    <t>氷川花子</t>
  </si>
  <si>
    <t>果実拾い</t>
  </si>
  <si>
    <t>氷川太郎</t>
  </si>
  <si>
    <t>〃</t>
  </si>
  <si>
    <t>熊本清子</t>
  </si>
  <si>
    <t>合計</t>
  </si>
  <si>
    <t>続柄</t>
  </si>
  <si>
    <t>作業日数</t>
  </si>
  <si>
    <t>（日）</t>
  </si>
  <si>
    <t>本人</t>
  </si>
  <si>
    <t>配偶者</t>
  </si>
  <si>
    <t>雇用</t>
  </si>
  <si>
    <t>作業計画・実績</t>
  </si>
  <si>
    <t>整枝</t>
  </si>
  <si>
    <t>11月1日～11月15日</t>
  </si>
  <si>
    <t>１～２</t>
  </si>
  <si>
    <t>12月１日～15日</t>
  </si>
  <si>
    <t>３～4</t>
  </si>
  <si>
    <t>３～４</t>
  </si>
  <si>
    <t>熊本一郎</t>
  </si>
  <si>
    <t>記載のある肥料</t>
    <rPh sb="0" eb="2">
      <t>キサイ</t>
    </rPh>
    <rPh sb="5" eb="7">
      <t>ヒリョウ</t>
    </rPh>
    <phoneticPr fontId="2"/>
  </si>
  <si>
    <t>吉野梨有機２号</t>
    <rPh sb="0" eb="2">
      <t>ヨシノ</t>
    </rPh>
    <rPh sb="2" eb="3">
      <t>ナシ</t>
    </rPh>
    <rPh sb="3" eb="5">
      <t>ユウキ</t>
    </rPh>
    <rPh sb="6" eb="7">
      <t>ゴウ</t>
    </rPh>
    <phoneticPr fontId="2"/>
  </si>
  <si>
    <t>吉野梨有機１号</t>
    <rPh sb="0" eb="3">
      <t>ヨシノナシ</t>
    </rPh>
    <rPh sb="3" eb="5">
      <t>ユウキ</t>
    </rPh>
    <rPh sb="6" eb="7">
      <t>ゴウ</t>
    </rPh>
    <phoneticPr fontId="2"/>
  </si>
  <si>
    <t>粒状八代果樹953</t>
    <rPh sb="0" eb="4">
      <t>リュウジョウヤツシロ</t>
    </rPh>
    <rPh sb="4" eb="6">
      <t>カジュ</t>
    </rPh>
    <phoneticPr fontId="2"/>
  </si>
  <si>
    <t>落葉果樹配合933</t>
    <rPh sb="0" eb="6">
      <t>ラクヨウカジュハイゴウ</t>
    </rPh>
    <phoneticPr fontId="2"/>
  </si>
  <si>
    <t>粒状海皇</t>
    <rPh sb="0" eb="2">
      <t>リュウジョウ</t>
    </rPh>
    <rPh sb="2" eb="3">
      <t>ウミ</t>
    </rPh>
    <rPh sb="3" eb="4">
      <t>スベラギ</t>
    </rPh>
    <phoneticPr fontId="2"/>
  </si>
  <si>
    <t>有機幸水豊水一発肥料</t>
    <rPh sb="0" eb="2">
      <t>ユウキ</t>
    </rPh>
    <rPh sb="2" eb="6">
      <t>コウスイホウスイ</t>
    </rPh>
    <rPh sb="6" eb="10">
      <t>イッパツヒリョウ</t>
    </rPh>
    <phoneticPr fontId="2"/>
  </si>
  <si>
    <t>有機新高一発肥料</t>
    <rPh sb="0" eb="2">
      <t>ユウキ</t>
    </rPh>
    <rPh sb="2" eb="4">
      <t>ニイタカ</t>
    </rPh>
    <rPh sb="4" eb="8">
      <t>イッパツヒリョウ</t>
    </rPh>
    <phoneticPr fontId="2"/>
  </si>
  <si>
    <t>施肥量上限</t>
    <rPh sb="0" eb="5">
      <t>セヒリョウジョウゲン</t>
    </rPh>
    <phoneticPr fontId="2"/>
  </si>
  <si>
    <t>八代果樹953</t>
    <rPh sb="0" eb="4">
      <t>ヤツシロカジュ</t>
    </rPh>
    <phoneticPr fontId="2"/>
  </si>
  <si>
    <t>果樹スペシャル842</t>
    <rPh sb="0" eb="2">
      <t>カジュ</t>
    </rPh>
    <phoneticPr fontId="2"/>
  </si>
  <si>
    <t>スポットS555</t>
    <phoneticPr fontId="2"/>
  </si>
  <si>
    <t>新有機中晩柑一発</t>
    <rPh sb="0" eb="6">
      <t>シンユウキチュウバンカン</t>
    </rPh>
    <rPh sb="6" eb="8">
      <t>イッパツ</t>
    </rPh>
    <phoneticPr fontId="2"/>
  </si>
  <si>
    <t>　　　　　　令和８年熊本地震梨産地復旧支援事業 申込書</t>
    <rPh sb="6" eb="8">
      <t>レイワ</t>
    </rPh>
    <rPh sb="9" eb="10">
      <t>ネン</t>
    </rPh>
    <rPh sb="10" eb="14">
      <t>クマモトジシン</t>
    </rPh>
    <rPh sb="14" eb="15">
      <t>ナシ</t>
    </rPh>
    <rPh sb="15" eb="17">
      <t>サンチ</t>
    </rPh>
    <rPh sb="17" eb="19">
      <t>フッキュウ</t>
    </rPh>
    <rPh sb="19" eb="21">
      <t>シエン</t>
    </rPh>
    <rPh sb="21" eb="23">
      <t>ジギョウ</t>
    </rPh>
    <phoneticPr fontId="16"/>
  </si>
  <si>
    <t>氏名</t>
    <rPh sb="0" eb="2">
      <t>シメイ</t>
    </rPh>
    <phoneticPr fontId="16"/>
  </si>
  <si>
    <t>住所</t>
    <rPh sb="0" eb="2">
      <t>ジュウショ</t>
    </rPh>
    <phoneticPr fontId="16"/>
  </si>
  <si>
    <t>□</t>
    <phoneticPr fontId="16"/>
  </si>
  <si>
    <t>私は令和８年度中に営農を再開します</t>
    <rPh sb="0" eb="1">
      <t>ワタシ</t>
    </rPh>
    <rPh sb="2" eb="4">
      <t>レイワ</t>
    </rPh>
    <rPh sb="5" eb="7">
      <t>ネンド</t>
    </rPh>
    <rPh sb="7" eb="8">
      <t>チュウ</t>
    </rPh>
    <rPh sb="9" eb="11">
      <t>エイノウ</t>
    </rPh>
    <rPh sb="12" eb="14">
      <t>サイカイ</t>
    </rPh>
    <phoneticPr fontId="16"/>
  </si>
  <si>
    <t>課税区分</t>
  </si>
  <si>
    <t>課税事業者</t>
    <rPh sb="0" eb="5">
      <t>カゼイジギョウシャ</t>
    </rPh>
    <phoneticPr fontId="16"/>
  </si>
  <si>
    <t>　果樹共済等加入状況　　☐有　　　☐無</t>
    <rPh sb="1" eb="5">
      <t>カジュキョウサイ</t>
    </rPh>
    <rPh sb="5" eb="6">
      <t>トウ</t>
    </rPh>
    <rPh sb="6" eb="10">
      <t>カニュウジョウキョウ</t>
    </rPh>
    <rPh sb="13" eb="14">
      <t>アリ</t>
    </rPh>
    <rPh sb="18" eb="19">
      <t>ナシ</t>
    </rPh>
    <phoneticPr fontId="16"/>
  </si>
  <si>
    <t>簡易課税事業者</t>
    <rPh sb="0" eb="7">
      <t>カンイカゼイジギョウシャ</t>
    </rPh>
    <phoneticPr fontId="16"/>
  </si>
  <si>
    <t>　・有りの場合に確認した内容：</t>
    <rPh sb="2" eb="3">
      <t>ア</t>
    </rPh>
    <rPh sb="5" eb="7">
      <t>バアイ</t>
    </rPh>
    <rPh sb="8" eb="10">
      <t>カクニン</t>
    </rPh>
    <rPh sb="12" eb="14">
      <t>ナイヨウ</t>
    </rPh>
    <phoneticPr fontId="16"/>
  </si>
  <si>
    <t>免税事業者</t>
    <rPh sb="0" eb="5">
      <t>メンゼイジギョウシャ</t>
    </rPh>
    <phoneticPr fontId="16"/>
  </si>
  <si>
    <t>　(例:証書を目視で確認)</t>
    <rPh sb="2" eb="3">
      <t>レイ</t>
    </rPh>
    <rPh sb="4" eb="6">
      <t>ショウショ</t>
    </rPh>
    <rPh sb="7" eb="9">
      <t>モクシ</t>
    </rPh>
    <rPh sb="10" eb="12">
      <t>カクニン</t>
    </rPh>
    <phoneticPr fontId="16"/>
  </si>
  <si>
    <t>　・無しの場合意向確認書の提出　　☐</t>
    <rPh sb="2" eb="3">
      <t>ナ</t>
    </rPh>
    <rPh sb="5" eb="7">
      <t>バアイ</t>
    </rPh>
    <rPh sb="7" eb="9">
      <t>イコウ</t>
    </rPh>
    <rPh sb="9" eb="12">
      <t>カクニンショ</t>
    </rPh>
    <rPh sb="13" eb="15">
      <t>テイシュツ</t>
    </rPh>
    <phoneticPr fontId="16"/>
  </si>
  <si>
    <t>被災状況(取組メニュー毎に具体的に記入)</t>
    <rPh sb="0" eb="4">
      <t>ヒサイジョウキョウ</t>
    </rPh>
    <rPh sb="5" eb="7">
      <t>トリク</t>
    </rPh>
    <rPh sb="11" eb="12">
      <t>ゴト</t>
    </rPh>
    <rPh sb="13" eb="16">
      <t>グタイテキ</t>
    </rPh>
    <rPh sb="17" eb="19">
      <t>キニュウ</t>
    </rPh>
    <phoneticPr fontId="16"/>
  </si>
  <si>
    <t>〇園地について(１)(２)に取り組む方は記入必須</t>
    <rPh sb="1" eb="3">
      <t>エンチ</t>
    </rPh>
    <rPh sb="14" eb="15">
      <t>ト</t>
    </rPh>
    <rPh sb="16" eb="17">
      <t>ク</t>
    </rPh>
    <rPh sb="18" eb="19">
      <t>カタ</t>
    </rPh>
    <rPh sb="20" eb="22">
      <t>キニュウ</t>
    </rPh>
    <rPh sb="22" eb="24">
      <t>ヒッス</t>
    </rPh>
    <phoneticPr fontId="16"/>
  </si>
  <si>
    <t>取組メニュー</t>
    <rPh sb="0" eb="2">
      <t>トリクミ</t>
    </rPh>
    <phoneticPr fontId="16"/>
  </si>
  <si>
    <t>具体的な取組み内容
(取組むメニューの欄に記入)</t>
    <rPh sb="0" eb="3">
      <t>グタイテキ</t>
    </rPh>
    <rPh sb="4" eb="6">
      <t>トリク</t>
    </rPh>
    <rPh sb="7" eb="9">
      <t>ナイヨウ</t>
    </rPh>
    <rPh sb="11" eb="13">
      <t>トリク</t>
    </rPh>
    <rPh sb="19" eb="20">
      <t>ラン</t>
    </rPh>
    <rPh sb="21" eb="23">
      <t>キニュウ</t>
    </rPh>
    <phoneticPr fontId="16"/>
  </si>
  <si>
    <t>補助金額
(円)</t>
    <rPh sb="0" eb="2">
      <t>ホジョ</t>
    </rPh>
    <rPh sb="2" eb="4">
      <t>キンガク</t>
    </rPh>
    <rPh sb="6" eb="7">
      <t>エン</t>
    </rPh>
    <phoneticPr fontId="16"/>
  </si>
  <si>
    <t>上限
（円）</t>
    <rPh sb="0" eb="2">
      <t>ジョウゲン</t>
    </rPh>
    <rPh sb="4" eb="5">
      <t>エン</t>
    </rPh>
    <phoneticPr fontId="16"/>
  </si>
  <si>
    <t>(1) 病害の発生・まん延防止</t>
    <rPh sb="4" eb="6">
      <t>ビョウガイ</t>
    </rPh>
    <rPh sb="7" eb="9">
      <t>ハッセイ</t>
    </rPh>
    <rPh sb="12" eb="13">
      <t>エン</t>
    </rPh>
    <rPh sb="13" eb="15">
      <t>ボウシ</t>
    </rPh>
    <phoneticPr fontId="16"/>
  </si>
  <si>
    <t>落下果実の処分(労務費)</t>
    <phoneticPr fontId="16"/>
  </si>
  <si>
    <t>補助率
(定額25,000円/10a以内)</t>
    <phoneticPr fontId="16"/>
  </si>
  <si>
    <t>追加防除(労務費)</t>
    <phoneticPr fontId="16"/>
  </si>
  <si>
    <t>追加防除(薬剤費)</t>
    <phoneticPr fontId="16"/>
  </si>
  <si>
    <t>小計</t>
    <rPh sb="0" eb="2">
      <t>ショウケイ</t>
    </rPh>
    <phoneticPr fontId="16"/>
  </si>
  <si>
    <t>(2) 樹勢回復</t>
    <rPh sb="4" eb="6">
      <t>ジュセイ</t>
    </rPh>
    <rPh sb="6" eb="8">
      <t>カイフク</t>
    </rPh>
    <phoneticPr fontId="16"/>
  </si>
  <si>
    <t>整枝(労務費)</t>
    <phoneticPr fontId="16"/>
  </si>
  <si>
    <t>補助率
(定額28,000円/10a以内)</t>
    <phoneticPr fontId="16"/>
  </si>
  <si>
    <t>追加施肥(労務費)</t>
    <phoneticPr fontId="16"/>
  </si>
  <si>
    <t>追加施肥(肥料費)</t>
    <phoneticPr fontId="16"/>
  </si>
  <si>
    <t>計</t>
    <rPh sb="0" eb="1">
      <t>ケイ</t>
    </rPh>
    <phoneticPr fontId="16"/>
  </si>
  <si>
    <t>令和８年熊本地震梨産地復旧支援事業  提出書類チェック表</t>
    <rPh sb="19" eb="21">
      <t>テイシュツ</t>
    </rPh>
    <rPh sb="21" eb="23">
      <t>ショルイ</t>
    </rPh>
    <rPh sb="27" eb="28">
      <t>ヒョウ</t>
    </rPh>
    <phoneticPr fontId="16"/>
  </si>
  <si>
    <t>ア、イ共通</t>
    <phoneticPr fontId="16"/>
  </si>
  <si>
    <t>【氷川町】被災証明書（兼申請書）の写し</t>
  </si>
  <si>
    <t>面積が確認できる書類の写し　※梨部会委員以外</t>
  </si>
  <si>
    <t>被害写真または被災証明書</t>
  </si>
  <si>
    <t>※ナシ、晩白柚以外の品目は被害写真を必須とする</t>
  </si>
  <si>
    <t>保険等加入意向書　※未加入者のみ</t>
  </si>
  <si>
    <t>ア</t>
    <phoneticPr fontId="16"/>
  </si>
  <si>
    <t>雇用労賃を支払ったことがわかる書類　※雇用労賃を支援対象とする場合</t>
  </si>
  <si>
    <t>アで追加防除を補助対象とする場合</t>
    <phoneticPr fontId="16"/>
  </si>
  <si>
    <t>農薬の領収書　※発災後に購入し、支援対象とする場合</t>
  </si>
  <si>
    <t>農薬の使用記録</t>
  </si>
  <si>
    <t>前年の農薬使用記録</t>
  </si>
  <si>
    <t>前年の作業日誌</t>
  </si>
  <si>
    <t>イ</t>
    <phoneticPr fontId="16"/>
  </si>
  <si>
    <t>作業計画（自家労力、雇用）</t>
  </si>
  <si>
    <t>イのうち実施後に提出する書類</t>
    <phoneticPr fontId="16"/>
  </si>
  <si>
    <t>作業日誌（実績）（自家労力、雇用）</t>
  </si>
  <si>
    <t>イで追加施肥を補助対象とする場合</t>
    <phoneticPr fontId="16"/>
  </si>
  <si>
    <t>肥料の領収書　※発災後に購入し、支援対象とする場合</t>
  </si>
  <si>
    <t>肥料使用記録</t>
  </si>
  <si>
    <t>前年の肥料使用記録</t>
  </si>
  <si>
    <t>栽培基準に記載のない肥料の場合、肥料の詳細がわかる資料（カタログ等）</t>
  </si>
  <si>
    <t>氷川　花子</t>
    <rPh sb="0" eb="2">
      <t>ヒカワ</t>
    </rPh>
    <rPh sb="3" eb="5">
      <t>ハナコ</t>
    </rPh>
    <phoneticPr fontId="16"/>
  </si>
  <si>
    <t>ナシが約８０%落果した</t>
    <rPh sb="3" eb="4">
      <t>ヤク</t>
    </rPh>
    <rPh sb="7" eb="9">
      <t>ラッカ</t>
    </rPh>
    <phoneticPr fontId="16"/>
  </si>
  <si>
    <t>添付書類：被災写真　等</t>
    <phoneticPr fontId="16"/>
  </si>
  <si>
    <t>氷川町長　藤本　一臣　印</t>
    <rPh sb="0" eb="3">
      <t>ヒカワチョウ</t>
    </rPh>
    <rPh sb="3" eb="4">
      <t>チョウ</t>
    </rPh>
    <rPh sb="5" eb="7">
      <t>フジモト</t>
    </rPh>
    <rPh sb="8" eb="10">
      <t>カズオミ</t>
    </rPh>
    <rPh sb="11" eb="12">
      <t>イン</t>
    </rPh>
    <phoneticPr fontId="1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</si>
  <si>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6"/>
  </si>
  <si>
    <t>上記のとおり、相違ないことを証明します。</t>
    <rPh sb="0" eb="2">
      <t>ジョウキ</t>
    </rPh>
    <rPh sb="7" eb="9">
      <t>ソウイ</t>
    </rPh>
    <rPh sb="14" eb="16">
      <t>ショウメイ</t>
    </rPh>
    <phoneticPr fontId="16"/>
  </si>
  <si>
    <t>各種手続きのため</t>
    <rPh sb="0" eb="2">
      <t>カクシュ</t>
    </rPh>
    <rPh sb="2" eb="4">
      <t>テツヅ</t>
    </rPh>
    <phoneticPr fontId="16"/>
  </si>
  <si>
    <t>（４）証明の必要な理由</t>
    <rPh sb="3" eb="5">
      <t>ショウメイ</t>
    </rPh>
    <rPh sb="6" eb="8">
      <t>ヒツヨウ</t>
    </rPh>
    <rPh sb="9" eb="11">
      <t>リユウ</t>
    </rPh>
    <phoneticPr fontId="16"/>
  </si>
  <si>
    <t>別添のとおり</t>
    <rPh sb="0" eb="2">
      <t>ベッテン</t>
    </rPh>
    <phoneticPr fontId="16"/>
  </si>
  <si>
    <t>（３）被災した所在地及び状況</t>
    <rPh sb="3" eb="5">
      <t>ヒサイ</t>
    </rPh>
    <rPh sb="7" eb="10">
      <t>ショザイチ</t>
    </rPh>
    <rPh sb="10" eb="11">
      <t>オヨ</t>
    </rPh>
    <rPh sb="12" eb="14">
      <t>ジョウキョウ</t>
    </rPh>
    <phoneticPr fontId="16"/>
  </si>
  <si>
    <t>令和８年熊本地震による</t>
    <rPh sb="0" eb="2">
      <t>レイワ</t>
    </rPh>
    <rPh sb="3" eb="4">
      <t>ネン</t>
    </rPh>
    <rPh sb="4" eb="6">
      <t>クマモト</t>
    </rPh>
    <rPh sb="6" eb="8">
      <t>ジシン</t>
    </rPh>
    <phoneticPr fontId="16"/>
  </si>
  <si>
    <t>（２）被災の原因</t>
    <rPh sb="3" eb="5">
      <t>ヒサイ</t>
    </rPh>
    <rPh sb="6" eb="8">
      <t>ゲンイン</t>
    </rPh>
    <phoneticPr fontId="16"/>
  </si>
  <si>
    <t>令和８年７月２８日</t>
    <rPh sb="0" eb="2">
      <t>レイワ</t>
    </rPh>
    <rPh sb="3" eb="4">
      <t>ネン</t>
    </rPh>
    <rPh sb="5" eb="6">
      <t>ガツ</t>
    </rPh>
    <rPh sb="8" eb="9">
      <t>ニチ</t>
    </rPh>
    <phoneticPr fontId="16"/>
  </si>
  <si>
    <t>（１）被災日</t>
    <rPh sb="3" eb="5">
      <t>ヒサイ</t>
    </rPh>
    <rPh sb="5" eb="6">
      <t>ヒ</t>
    </rPh>
    <phoneticPr fontId="16"/>
  </si>
  <si>
    <t>記</t>
    <rPh sb="0" eb="1">
      <t>キ</t>
    </rPh>
    <phoneticPr fontId="16"/>
  </si>
  <si>
    <t>下記の農作物、農業用機械・施設等が被災したことを証明願います。</t>
    <rPh sb="0" eb="2">
      <t>カキ</t>
    </rPh>
    <rPh sb="3" eb="6">
      <t>ノウサクモツ</t>
    </rPh>
    <rPh sb="7" eb="10">
      <t>ノウギョウヨウ</t>
    </rPh>
    <rPh sb="10" eb="12">
      <t>キカイ</t>
    </rPh>
    <rPh sb="13" eb="15">
      <t>シセツ</t>
    </rPh>
    <rPh sb="15" eb="16">
      <t>トウ</t>
    </rPh>
    <rPh sb="17" eb="19">
      <t>ヒサイ</t>
    </rPh>
    <rPh sb="24" eb="27">
      <t>ショウメイネガ</t>
    </rPh>
    <phoneticPr fontId="16"/>
  </si>
  <si>
    <t>電話番号</t>
    <rPh sb="0" eb="4">
      <t>デンワバンゴウ</t>
    </rPh>
    <phoneticPr fontId="16"/>
  </si>
  <si>
    <t>申 請 人</t>
    <rPh sb="0" eb="1">
      <t>サル</t>
    </rPh>
    <rPh sb="2" eb="3">
      <t>ショウ</t>
    </rPh>
    <rPh sb="4" eb="5">
      <t>ヒト</t>
    </rPh>
    <phoneticPr fontId="16"/>
  </si>
  <si>
    <t>住　　所</t>
    <rPh sb="0" eb="1">
      <t>ジュウ</t>
    </rPh>
    <rPh sb="3" eb="4">
      <t>ショ</t>
    </rPh>
    <phoneticPr fontId="16"/>
  </si>
  <si>
    <t>氷川町長　藤本　一臣　様</t>
    <rPh sb="0" eb="3">
      <t>ヒカワチョウ</t>
    </rPh>
    <rPh sb="3" eb="4">
      <t>チョウ</t>
    </rPh>
    <rPh sb="5" eb="7">
      <t>フジモト</t>
    </rPh>
    <rPh sb="8" eb="10">
      <t>カズオミ</t>
    </rPh>
    <rPh sb="11" eb="12">
      <t>サマ</t>
    </rPh>
    <phoneticPr fontId="16"/>
  </si>
  <si>
    <t>被災証明書（兼申請書）</t>
    <rPh sb="0" eb="5">
      <t>ヒサイショウメイショ</t>
    </rPh>
    <rPh sb="6" eb="7">
      <t>ケン</t>
    </rPh>
    <rPh sb="7" eb="10">
      <t>シンセイショ</t>
    </rPh>
    <phoneticPr fontId="29"/>
  </si>
  <si>
    <t>・農作物
・農業用機械
・農業用施設</t>
    <phoneticPr fontId="32"/>
  </si>
  <si>
    <t>備考</t>
    <rPh sb="0" eb="2">
      <t>ビコウ</t>
    </rPh>
    <phoneticPr fontId="16"/>
  </si>
  <si>
    <t>被災の状況</t>
    <rPh sb="0" eb="2">
      <t>ヒサイ</t>
    </rPh>
    <rPh sb="3" eb="5">
      <t>ジョウキョウ</t>
    </rPh>
    <phoneticPr fontId="16"/>
  </si>
  <si>
    <t>※区分</t>
    <rPh sb="1" eb="3">
      <t>クブン</t>
    </rPh>
    <phoneticPr fontId="32"/>
  </si>
  <si>
    <t>被災した所在地</t>
    <rPh sb="0" eb="2">
      <t>ヒサイ</t>
    </rPh>
    <rPh sb="4" eb="7">
      <t>ショザイチ</t>
    </rPh>
    <phoneticPr fontId="16"/>
  </si>
  <si>
    <t>番号</t>
    <rPh sb="0" eb="2">
      <t>バンゴウ</t>
    </rPh>
    <phoneticPr fontId="16"/>
  </si>
  <si>
    <t>※区分［農作物・農業用機械・農業用施設］</t>
    <rPh sb="1" eb="3">
      <t>クブン</t>
    </rPh>
    <rPh sb="4" eb="7">
      <t>ノウサクモツ</t>
    </rPh>
    <rPh sb="8" eb="11">
      <t>ノウギョウヨウ</t>
    </rPh>
    <rPh sb="11" eb="13">
      <t>キカイ</t>
    </rPh>
    <rPh sb="14" eb="17">
      <t>ノウギョウヨウ</t>
    </rPh>
    <rPh sb="17" eb="19">
      <t>シセツ</t>
    </rPh>
    <phoneticPr fontId="32"/>
  </si>
  <si>
    <t>被災した所在地及び状況</t>
    <rPh sb="0" eb="2">
      <t>ヒサイ</t>
    </rPh>
    <rPh sb="4" eb="7">
      <t>ショザイチ</t>
    </rPh>
    <rPh sb="7" eb="8">
      <t>オヨ</t>
    </rPh>
    <rPh sb="9" eb="11">
      <t>ジョウキョウ</t>
    </rPh>
    <phoneticPr fontId="16"/>
  </si>
  <si>
    <t>○○○-○○○○-○○○○</t>
    <phoneticPr fontId="32"/>
  </si>
  <si>
    <t>八代郡氷川町島地642</t>
    <rPh sb="0" eb="3">
      <t>ヤツシログン</t>
    </rPh>
    <rPh sb="3" eb="6">
      <t>ヒカワチョウ</t>
    </rPh>
    <rPh sb="6" eb="7">
      <t>シマ</t>
    </rPh>
    <rPh sb="7" eb="8">
      <t>チ</t>
    </rPh>
    <phoneticPr fontId="32"/>
  </si>
  <si>
    <t>25％減</t>
    <rPh sb="3" eb="4">
      <t>ゲン</t>
    </rPh>
    <phoneticPr fontId="32"/>
  </si>
  <si>
    <t>アスパラ10ａ/40ａ
農業用井戸破損に伴い水不足となり枯死</t>
    <rPh sb="12" eb="15">
      <t>ノウギョウヨウ</t>
    </rPh>
    <rPh sb="15" eb="17">
      <t>イド</t>
    </rPh>
    <rPh sb="17" eb="19">
      <t>ハソン</t>
    </rPh>
    <rPh sb="20" eb="21">
      <t>トモナ</t>
    </rPh>
    <rPh sb="22" eb="25">
      <t>ミズブソク</t>
    </rPh>
    <rPh sb="28" eb="30">
      <t>コシ</t>
    </rPh>
    <phoneticPr fontId="32"/>
  </si>
  <si>
    <t>氷川町○○000-00</t>
    <rPh sb="0" eb="3">
      <t>ヒカワチョウ</t>
    </rPh>
    <phoneticPr fontId="32"/>
  </si>
  <si>
    <t>50％減</t>
    <rPh sb="3" eb="4">
      <t>ゲン</t>
    </rPh>
    <phoneticPr fontId="32"/>
  </si>
  <si>
    <t>いちご20ａ/40ａ
（いちご苗100株/200株）
水不足による枯死</t>
    <rPh sb="15" eb="16">
      <t>ナエ</t>
    </rPh>
    <rPh sb="19" eb="20">
      <t>カブ</t>
    </rPh>
    <rPh sb="24" eb="25">
      <t>カブ</t>
    </rPh>
    <rPh sb="27" eb="30">
      <t>ミズブソク</t>
    </rPh>
    <rPh sb="33" eb="35">
      <t>コシ</t>
    </rPh>
    <phoneticPr fontId="32"/>
  </si>
  <si>
    <t>6連棟ハウス1棟2,000㎡　半壊
　4連で骨組みの変形等</t>
    <rPh sb="15" eb="17">
      <t>ハンカイ</t>
    </rPh>
    <rPh sb="20" eb="21">
      <t>レン</t>
    </rPh>
    <rPh sb="22" eb="24">
      <t>ホネグ</t>
    </rPh>
    <rPh sb="26" eb="28">
      <t>ヘンケイ</t>
    </rPh>
    <rPh sb="28" eb="29">
      <t>トウ</t>
    </rPh>
    <phoneticPr fontId="32"/>
  </si>
  <si>
    <t>農機具格納庫1棟500㎡　全壊</t>
    <rPh sb="13" eb="15">
      <t>ゼンカイ</t>
    </rPh>
    <phoneticPr fontId="32"/>
  </si>
  <si>
    <t>トラクター（ロータリー 作業幅2m 1台を含む）30PS　1台　全損
　建物の下敷きの状態</t>
    <rPh sb="32" eb="34">
      <t>ゼンソン</t>
    </rPh>
    <rPh sb="36" eb="38">
      <t>タテモノ</t>
    </rPh>
    <rPh sb="39" eb="41">
      <t>シタジ</t>
    </rPh>
    <rPh sb="43" eb="45">
      <t>ジョウタイ</t>
    </rPh>
    <phoneticPr fontId="32"/>
  </si>
  <si>
    <t>田植機2条植え　1台　破損
　（前方部分のへこみ、ロータリーの変形）</t>
    <rPh sb="0" eb="2">
      <t>タウエ</t>
    </rPh>
    <rPh sb="2" eb="3">
      <t>キ</t>
    </rPh>
    <rPh sb="4" eb="5">
      <t>ジョウ</t>
    </rPh>
    <rPh sb="5" eb="6">
      <t>ウ</t>
    </rPh>
    <rPh sb="9" eb="10">
      <t>ダイ</t>
    </rPh>
    <rPh sb="11" eb="13">
      <t>ハソン</t>
    </rPh>
    <phoneticPr fontId="32"/>
  </si>
  <si>
    <t>梨落下200ａ/200ａ</t>
    <rPh sb="0" eb="1">
      <t>ナシ</t>
    </rPh>
    <rPh sb="1" eb="3">
      <t>ラッカ</t>
    </rPh>
    <phoneticPr fontId="32"/>
  </si>
  <si>
    <t>別記第1の5の（３）関係</t>
    <rPh sb="0" eb="2">
      <t>ベッキ</t>
    </rPh>
    <rPh sb="2" eb="3">
      <t>ダイ</t>
    </rPh>
    <rPh sb="10" eb="12">
      <t>カンケイ</t>
    </rPh>
    <phoneticPr fontId="2"/>
  </si>
  <si>
    <t>（参考様式）</t>
    <rPh sb="1" eb="3">
      <t>サンコウ</t>
    </rPh>
    <rPh sb="3" eb="5">
      <t>ヨウシキ</t>
    </rPh>
    <phoneticPr fontId="2"/>
  </si>
  <si>
    <t>意向確認書</t>
    <rPh sb="0" eb="2">
      <t>イコウ</t>
    </rPh>
    <rPh sb="2" eb="5">
      <t>カクニンショ</t>
    </rPh>
    <phoneticPr fontId="2"/>
  </si>
  <si>
    <t>　</t>
    <phoneticPr fontId="2"/>
  </si>
  <si>
    <t>　気象災害による被災に備えて、農業保険法に基づく制度への加入意向を申</t>
    <rPh sb="1" eb="3">
      <t>キショウ</t>
    </rPh>
    <rPh sb="3" eb="5">
      <t>サイガイ</t>
    </rPh>
    <rPh sb="8" eb="10">
      <t>ヒサイ</t>
    </rPh>
    <rPh sb="11" eb="12">
      <t>ソナ</t>
    </rPh>
    <rPh sb="15" eb="17">
      <t>ノウギョウ</t>
    </rPh>
    <rPh sb="17" eb="19">
      <t>ホケン</t>
    </rPh>
    <rPh sb="19" eb="20">
      <t>ホウ</t>
    </rPh>
    <rPh sb="21" eb="22">
      <t>モト</t>
    </rPh>
    <rPh sb="24" eb="26">
      <t>セイド</t>
    </rPh>
    <rPh sb="28" eb="30">
      <t>カニュウ</t>
    </rPh>
    <rPh sb="30" eb="32">
      <t>イコウ</t>
    </rPh>
    <rPh sb="33" eb="34">
      <t>シン</t>
    </rPh>
    <phoneticPr fontId="2"/>
  </si>
  <si>
    <t>し出いたします。</t>
    <rPh sb="1" eb="2">
      <t>デ</t>
    </rPh>
    <phoneticPr fontId="2"/>
  </si>
  <si>
    <t>　□果樹共済に加入します。</t>
    <rPh sb="2" eb="4">
      <t>カジュ</t>
    </rPh>
    <rPh sb="4" eb="6">
      <t>キョウサイ</t>
    </rPh>
    <rPh sb="7" eb="9">
      <t>カニュウ</t>
    </rPh>
    <phoneticPr fontId="2"/>
  </si>
  <si>
    <t>　□収入保険に加入します。</t>
    <rPh sb="2" eb="4">
      <t>シュウニュウ</t>
    </rPh>
    <rPh sb="4" eb="6">
      <t>ホケン</t>
    </rPh>
    <rPh sb="7" eb="9">
      <t>カニュウ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</si>
  <si>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</si>
  <si>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r>
      <t>　</t>
    </r>
    <r>
      <rPr>
        <sz val="12"/>
        <color rgb="FFFF0000"/>
        <rFont val="ＭＳ Ｐゴシック"/>
        <family val="3"/>
        <charset val="128"/>
      </rPr>
      <t>☑</t>
    </r>
    <r>
      <rPr>
        <sz val="12"/>
        <color theme="1"/>
        <rFont val="ＭＳ Ｐゴシック"/>
        <family val="2"/>
        <charset val="128"/>
      </rPr>
      <t>果樹共済に加入します。</t>
    </r>
    <rPh sb="2" eb="4">
      <t>カジュ</t>
    </rPh>
    <rPh sb="4" eb="6">
      <t>キョウサイ</t>
    </rPh>
    <rPh sb="7" eb="9">
      <t>カニュウ</t>
    </rPh>
    <phoneticPr fontId="2"/>
  </si>
  <si>
    <t>氷川　花子</t>
    <rPh sb="0" eb="2">
      <t>ヒカワ</t>
    </rPh>
    <rPh sb="3" eb="5">
      <t>ハナコ</t>
    </rPh>
    <phoneticPr fontId="32"/>
  </si>
  <si>
    <t>八代郡氷川町島地642</t>
    <rPh sb="0" eb="3">
      <t>ヤツシログン</t>
    </rPh>
    <rPh sb="3" eb="5">
      <t>ヒカワ</t>
    </rPh>
    <rPh sb="5" eb="6">
      <t>チョウ</t>
    </rPh>
    <rPh sb="6" eb="7">
      <t>シマ</t>
    </rPh>
    <rPh sb="7" eb="8">
      <t>チ</t>
    </rPh>
    <phoneticPr fontId="16"/>
  </si>
  <si>
    <t>氷川　花子　（直筆の場合は印不要）</t>
    <rPh sb="0" eb="2">
      <t>ヒカワ</t>
    </rPh>
    <rPh sb="3" eb="5">
      <t>ハナコ</t>
    </rPh>
    <rPh sb="7" eb="9">
      <t>ジキヒツ</t>
    </rPh>
    <rPh sb="10" eb="12">
      <t>バアイ</t>
    </rPh>
    <rPh sb="13" eb="14">
      <t>イン</t>
    </rPh>
    <rPh sb="14" eb="16">
      <t>フヨウ</t>
    </rPh>
    <phoneticPr fontId="2"/>
  </si>
  <si>
    <t>申込書</t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</si>
  <si>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</si>
  <si>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</si>
  <si>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</si>
  <si>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</si>
  <si>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</si>
  <si>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病害まん延防止のために、果実を回収し園外に処分。</t>
    <rPh sb="0" eb="2">
      <t>ビョウガイ</t>
    </rPh>
    <rPh sb="4" eb="5">
      <t>エン</t>
    </rPh>
    <rPh sb="5" eb="7">
      <t>ボウシ</t>
    </rPh>
    <rPh sb="12" eb="14">
      <t>カジツ</t>
    </rPh>
    <rPh sb="15" eb="17">
      <t>カイシュウ</t>
    </rPh>
    <rPh sb="18" eb="20">
      <t>エンガイ</t>
    </rPh>
    <rPh sb="21" eb="23">
      <t>ショブン</t>
    </rPh>
    <phoneticPr fontId="2"/>
  </si>
  <si>
    <t>樹勢回復のための剪定作業</t>
    <rPh sb="0" eb="2">
      <t>ジュセイ</t>
    </rPh>
    <rPh sb="2" eb="4">
      <t>カイフク</t>
    </rPh>
    <rPh sb="8" eb="10">
      <t>センテイ</t>
    </rPh>
    <rPh sb="10" eb="12">
      <t>サギョウ</t>
    </rPh>
    <phoneticPr fontId="2"/>
  </si>
  <si>
    <t>令和　８年　○月　×日</t>
    <rPh sb="0" eb="2">
      <t>レイワ</t>
    </rPh>
    <rPh sb="4" eb="5">
      <t>ネン</t>
    </rPh>
    <rPh sb="7" eb="8">
      <t>ガツ</t>
    </rPh>
    <rPh sb="10" eb="11">
      <t>ニチ</t>
    </rPh>
    <phoneticPr fontId="16"/>
  </si>
  <si>
    <r>
      <t>令和　</t>
    </r>
    <r>
      <rPr>
        <sz val="12"/>
        <color rgb="FFFF0000"/>
        <rFont val="ＭＳ Ｐゴシック"/>
        <family val="3"/>
        <charset val="128"/>
      </rPr>
      <t>８</t>
    </r>
    <r>
      <rPr>
        <sz val="12"/>
        <color theme="1"/>
        <rFont val="ＭＳ Ｐゴシック"/>
        <family val="2"/>
        <charset val="128"/>
      </rPr>
      <t>　年　</t>
    </r>
    <r>
      <rPr>
        <sz val="12"/>
        <color rgb="FFFF0000"/>
        <rFont val="ＭＳ Ｐゴシック"/>
        <family val="3"/>
        <charset val="128"/>
      </rPr>
      <t>〇</t>
    </r>
    <r>
      <rPr>
        <sz val="12"/>
        <color theme="1"/>
        <rFont val="ＭＳ Ｐゴシック"/>
        <family val="2"/>
        <charset val="128"/>
      </rPr>
      <t>　月　</t>
    </r>
    <r>
      <rPr>
        <sz val="12"/>
        <color rgb="FFFF0000"/>
        <rFont val="ＭＳ Ｐゴシック"/>
        <family val="3"/>
        <charset val="128"/>
      </rPr>
      <t>×　</t>
    </r>
    <r>
      <rPr>
        <sz val="12"/>
        <color theme="1"/>
        <rFont val="ＭＳ Ｐゴシック"/>
        <family val="2"/>
        <charset val="128"/>
      </rPr>
      <t>日</t>
    </r>
    <rPh sb="0" eb="2">
      <t>レイワ</t>
    </rPh>
    <rPh sb="5" eb="6">
      <t>ネン</t>
    </rPh>
    <rPh sb="9" eb="10">
      <t>ガツ</t>
    </rPh>
    <rPh sb="13" eb="14">
      <t>ニチ</t>
    </rPh>
    <phoneticPr fontId="2"/>
  </si>
  <si>
    <t>労働単価</t>
    <rPh sb="0" eb="2">
      <t>ロウドウ</t>
    </rPh>
    <rPh sb="2" eb="4">
      <t>タンカ</t>
    </rPh>
    <phoneticPr fontId="2"/>
  </si>
  <si>
    <t>労賃単価</t>
    <rPh sb="0" eb="2">
      <t>ロウチン</t>
    </rPh>
    <rPh sb="2" eb="4">
      <t>タンカ</t>
    </rPh>
    <phoneticPr fontId="2"/>
  </si>
  <si>
    <t>事業費</t>
    <rPh sb="0" eb="3">
      <t>ジギョウヒ</t>
    </rPh>
    <phoneticPr fontId="2"/>
  </si>
  <si>
    <t>（円）</t>
    <rPh sb="1" eb="2">
      <t>エン</t>
    </rPh>
    <phoneticPr fontId="2"/>
  </si>
  <si>
    <t>計</t>
    <rPh sb="0" eb="1">
      <t>ケイ</t>
    </rPh>
    <phoneticPr fontId="2"/>
  </si>
  <si>
    <t>（円）</t>
    <phoneticPr fontId="2"/>
  </si>
  <si>
    <t>総労働時間</t>
    <rPh sb="0" eb="1">
      <t>ソウ</t>
    </rPh>
    <rPh sb="1" eb="3">
      <t>ロウドウ</t>
    </rPh>
    <rPh sb="3" eb="5">
      <t>ジカン</t>
    </rPh>
    <phoneticPr fontId="2"/>
  </si>
  <si>
    <t>事業費</t>
    <rPh sb="0" eb="2">
      <t>ジギョウ</t>
    </rPh>
    <rPh sb="2" eb="3">
      <t>ヒ</t>
    </rPh>
    <phoneticPr fontId="2"/>
  </si>
  <si>
    <t>取組面積</t>
    <rPh sb="0" eb="2">
      <t>トリクミ</t>
    </rPh>
    <rPh sb="2" eb="4">
      <t>メンセキ</t>
    </rPh>
    <phoneticPr fontId="2"/>
  </si>
  <si>
    <t>事業費上限</t>
    <rPh sb="0" eb="3">
      <t>ジギョウヒ</t>
    </rPh>
    <rPh sb="3" eb="5">
      <t>ジョウゲン</t>
    </rPh>
    <phoneticPr fontId="2"/>
  </si>
  <si>
    <t>↑取組面積を記入</t>
    <rPh sb="1" eb="3">
      <t>トリクミ</t>
    </rPh>
    <rPh sb="3" eb="5">
      <t>メンセキ</t>
    </rPh>
    <rPh sb="6" eb="8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</si>
</sst>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&quot;月&quot;dd&quot;日&quot;"/>
    <numFmt numFmtId="177" formatCode="#,##0;[Red]#,##0"/>
    <numFmt numFmtId="178" formatCode="#,##0_);[Red]\(#,##0\)"/>
  </numFmts>
  <fonts count="40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12"/>
      <color rgb="FFFF0000"/>
      <name val="HG丸ｺﾞｼｯｸM-PRO"/>
      <family val="3"/>
      <charset val="128"/>
    </font>
    <font>
      <sz val="11"/>
      <color rgb="FF000000"/>
      <name val="ＭＳ Ｐゴシック"/>
      <family val="2"/>
      <charset val="128"/>
    </font>
    <font>
      <sz val="14"/>
      <color rgb="FF000000"/>
      <name val="BIZ UDゴシック"/>
      <family val="3"/>
      <charset val="128"/>
    </font>
    <font>
      <sz val="12"/>
      <color rgb="FF000000"/>
      <name val="BIZ UDゴシック"/>
      <family val="3"/>
      <charset val="128"/>
    </font>
    <font>
      <sz val="12"/>
      <color rgb="FFC9211E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1"/>
      <color theme="1"/>
      <name val="游ゴシック"/>
      <family val="2"/>
      <scheme val="minor"/>
    </font>
    <font>
      <b/>
      <sz val="20"/>
      <color theme="1"/>
      <name val="BIZ UD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  <font>
      <sz val="18"/>
      <color rgb="FFFF0000"/>
      <name val="HG丸ｺﾞｼｯｸM-PRO"/>
      <family val="3"/>
      <charset val="128"/>
    </font>
    <font>
      <sz val="16"/>
      <color rgb="FFFF0000"/>
      <name val="BIZ UD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8"/>
      <color rgb="FFFF0000"/>
      <name val="BIZ UDゴシック"/>
      <family val="3"/>
      <charset val="128"/>
    </font>
    <font>
      <sz val="12"/>
      <color theme="1"/>
      <name val="ＭＳ 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AEEFB"/>
        <bgColor rgb="FFC1E5F5"/>
      </patternFill>
    </fill>
    <fill>
      <patternFill patternType="solid">
        <fgColor rgb="FFB3E5A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0" fontId="14" fillId="0" borderId="0"/>
    <xf numFmtId="0" fontId="1" fillId="0" borderId="0">
      <alignment vertical="center"/>
    </xf>
    <xf numFmtId="0" fontId="25" fillId="0" borderId="0">
      <alignment vertical="center"/>
    </xf>
  </cellStyleXfs>
  <cellXfs count="24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7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11" fillId="0" borderId="0" xfId="1" applyFont="1">
      <alignment vertical="center"/>
    </xf>
    <xf numFmtId="0" fontId="11" fillId="5" borderId="1" xfId="1" applyFont="1" applyFill="1" applyBorder="1">
      <alignment vertical="center"/>
    </xf>
    <xf numFmtId="0" fontId="8" fillId="0" borderId="8" xfId="1" applyFont="1" applyBorder="1">
      <alignment vertical="center"/>
    </xf>
    <xf numFmtId="0" fontId="11" fillId="0" borderId="8" xfId="1" applyFont="1" applyBorder="1">
      <alignment vertical="center"/>
    </xf>
    <xf numFmtId="0" fontId="11" fillId="0" borderId="9" xfId="1" applyFont="1" applyBorder="1">
      <alignment vertical="center"/>
    </xf>
    <xf numFmtId="0" fontId="11" fillId="5" borderId="3" xfId="1" applyFont="1" applyFill="1" applyBorder="1" applyAlignment="1">
      <alignment horizontal="center" vertical="center"/>
    </xf>
    <xf numFmtId="0" fontId="11" fillId="5" borderId="2" xfId="1" applyFont="1" applyFill="1" applyBorder="1" applyAlignment="1">
      <alignment horizontal="center" vertical="center"/>
    </xf>
    <xf numFmtId="176" fontId="12" fillId="0" borderId="1" xfId="1" applyNumberFormat="1" applyFont="1" applyBorder="1">
      <alignment vertical="center"/>
    </xf>
    <xf numFmtId="0" fontId="12" fillId="0" borderId="1" xfId="1" applyFont="1" applyBorder="1">
      <alignment vertical="center"/>
    </xf>
    <xf numFmtId="56" fontId="12" fillId="0" borderId="1" xfId="1" applyNumberFormat="1" applyFont="1" applyBorder="1">
      <alignment vertical="center"/>
    </xf>
    <xf numFmtId="0" fontId="11" fillId="0" borderId="1" xfId="1" applyFont="1" applyBorder="1">
      <alignment vertical="center"/>
    </xf>
    <xf numFmtId="0" fontId="9" fillId="0" borderId="0" xfId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>
      <alignment vertical="center"/>
    </xf>
    <xf numFmtId="56" fontId="13" fillId="0" borderId="1" xfId="1" applyNumberFormat="1" applyFont="1" applyBorder="1">
      <alignment vertical="center"/>
    </xf>
    <xf numFmtId="0" fontId="4" fillId="0" borderId="0" xfId="0" applyFont="1" applyAlignment="1">
      <alignment horizontal="left" vertical="center"/>
    </xf>
    <xf numFmtId="0" fontId="15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18" fillId="0" borderId="0" xfId="2" applyFont="1" applyAlignment="1">
      <alignment horizontal="right" vertical="center"/>
    </xf>
    <xf numFmtId="0" fontId="18" fillId="0" borderId="0" xfId="2" applyFont="1" applyAlignment="1">
      <alignment horizontal="center" vertical="center"/>
    </xf>
    <xf numFmtId="0" fontId="18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19" fillId="0" borderId="2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34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20" fillId="4" borderId="39" xfId="2" applyFont="1" applyFill="1" applyBorder="1" applyAlignment="1">
      <alignment horizontal="left" vertical="center"/>
    </xf>
    <xf numFmtId="0" fontId="4" fillId="4" borderId="40" xfId="2" applyFont="1" applyFill="1" applyBorder="1" applyAlignment="1">
      <alignment horizontal="center" vertical="center" wrapText="1"/>
    </xf>
    <xf numFmtId="0" fontId="19" fillId="0" borderId="17" xfId="2" applyFont="1" applyBorder="1" applyAlignment="1">
      <alignment horizontal="left" vertical="center"/>
    </xf>
    <xf numFmtId="0" fontId="19" fillId="0" borderId="0" xfId="2" applyFont="1" applyAlignment="1">
      <alignment horizontal="center" vertical="center"/>
    </xf>
    <xf numFmtId="0" fontId="19" fillId="0" borderId="0" xfId="2" applyFont="1" applyAlignment="1">
      <alignment vertical="center"/>
    </xf>
    <xf numFmtId="0" fontId="4" fillId="0" borderId="18" xfId="2" applyFont="1" applyBorder="1" applyAlignment="1">
      <alignment horizontal="center" vertical="center" wrapText="1"/>
    </xf>
    <xf numFmtId="0" fontId="21" fillId="0" borderId="0" xfId="2" applyFont="1" applyAlignment="1">
      <alignment horizontal="left" vertical="center"/>
    </xf>
    <xf numFmtId="0" fontId="19" fillId="4" borderId="41" xfId="2" applyFont="1" applyFill="1" applyBorder="1" applyAlignment="1">
      <alignment horizontal="center" vertical="center" wrapText="1"/>
    </xf>
    <xf numFmtId="0" fontId="18" fillId="4" borderId="42" xfId="2" applyFont="1" applyFill="1" applyBorder="1" applyAlignment="1">
      <alignment horizontal="center" vertical="center" wrapText="1"/>
    </xf>
    <xf numFmtId="0" fontId="19" fillId="4" borderId="42" xfId="2" applyFont="1" applyFill="1" applyBorder="1" applyAlignment="1">
      <alignment horizontal="center" vertical="center" wrapText="1"/>
    </xf>
    <xf numFmtId="0" fontId="18" fillId="4" borderId="22" xfId="2" applyFont="1" applyFill="1" applyBorder="1" applyAlignment="1">
      <alignment horizontal="center" vertical="center"/>
    </xf>
    <xf numFmtId="0" fontId="18" fillId="0" borderId="22" xfId="2" applyFont="1" applyBorder="1" applyAlignment="1">
      <alignment vertical="center" shrinkToFit="1"/>
    </xf>
    <xf numFmtId="177" fontId="5" fillId="0" borderId="23" xfId="2" applyNumberFormat="1" applyFont="1" applyBorder="1" applyAlignment="1">
      <alignment horizontal="right" vertical="center"/>
    </xf>
    <xf numFmtId="177" fontId="5" fillId="0" borderId="45" xfId="2" applyNumberFormat="1" applyFont="1" applyBorder="1" applyAlignment="1">
      <alignment horizontal="right" vertical="center"/>
    </xf>
    <xf numFmtId="0" fontId="18" fillId="4" borderId="46" xfId="2" applyFont="1" applyFill="1" applyBorder="1" applyAlignment="1">
      <alignment horizontal="center" vertical="center"/>
    </xf>
    <xf numFmtId="0" fontId="18" fillId="0" borderId="28" xfId="2" applyFont="1" applyBorder="1" applyAlignment="1">
      <alignment vertical="center"/>
    </xf>
    <xf numFmtId="177" fontId="5" fillId="0" borderId="29" xfId="2" applyNumberFormat="1" applyFont="1" applyBorder="1" applyAlignment="1">
      <alignment horizontal="right" vertical="center"/>
    </xf>
    <xf numFmtId="177" fontId="5" fillId="0" borderId="47" xfId="2" applyNumberFormat="1" applyFont="1" applyBorder="1" applyAlignment="1">
      <alignment horizontal="right" vertical="center"/>
    </xf>
    <xf numFmtId="0" fontId="18" fillId="4" borderId="48" xfId="2" applyFont="1" applyFill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177" fontId="5" fillId="0" borderId="17" xfId="2" applyNumberFormat="1" applyFont="1" applyBorder="1" applyAlignment="1">
      <alignment horizontal="right" vertical="center"/>
    </xf>
    <xf numFmtId="0" fontId="18" fillId="0" borderId="52" xfId="2" applyFont="1" applyBorder="1" applyAlignment="1">
      <alignment horizontal="center" vertical="center" wrapText="1"/>
    </xf>
    <xf numFmtId="0" fontId="18" fillId="0" borderId="53" xfId="2" applyFont="1" applyBorder="1" applyAlignment="1">
      <alignment horizontal="center" vertical="center" wrapText="1"/>
    </xf>
    <xf numFmtId="0" fontId="18" fillId="0" borderId="53" xfId="2" applyFont="1" applyBorder="1" applyAlignment="1">
      <alignment horizontal="center" vertical="center"/>
    </xf>
    <xf numFmtId="0" fontId="18" fillId="0" borderId="54" xfId="2" applyFont="1" applyBorder="1" applyAlignment="1">
      <alignment horizontal="right" vertical="center"/>
    </xf>
    <xf numFmtId="177" fontId="5" fillId="0" borderId="52" xfId="2" applyNumberFormat="1" applyFont="1" applyBorder="1" applyAlignment="1">
      <alignment horizontal="right" vertical="center"/>
    </xf>
    <xf numFmtId="177" fontId="5" fillId="0" borderId="55" xfId="2" applyNumberFormat="1" applyFont="1" applyBorder="1" applyAlignment="1">
      <alignment horizontal="right" vertical="center"/>
    </xf>
    <xf numFmtId="0" fontId="18" fillId="0" borderId="22" xfId="2" applyFont="1" applyBorder="1" applyAlignment="1">
      <alignment vertical="center"/>
    </xf>
    <xf numFmtId="0" fontId="18" fillId="4" borderId="51" xfId="2" applyFont="1" applyFill="1" applyBorder="1" applyAlignment="1">
      <alignment horizontal="center" vertical="center"/>
    </xf>
    <xf numFmtId="177" fontId="5" fillId="0" borderId="56" xfId="2" applyNumberFormat="1" applyFont="1" applyBorder="1" applyAlignment="1">
      <alignment horizontal="right" vertical="center"/>
    </xf>
    <xf numFmtId="0" fontId="18" fillId="0" borderId="53" xfId="2" applyFont="1" applyBorder="1" applyAlignment="1">
      <alignment horizontal="right" vertical="center"/>
    </xf>
    <xf numFmtId="177" fontId="5" fillId="0" borderId="57" xfId="2" applyNumberFormat="1" applyFont="1" applyBorder="1" applyAlignment="1">
      <alignment horizontal="right" vertical="center"/>
    </xf>
    <xf numFmtId="0" fontId="19" fillId="0" borderId="0" xfId="2" applyFont="1" applyAlignment="1">
      <alignment horizontal="right" vertical="center"/>
    </xf>
    <xf numFmtId="0" fontId="17" fillId="0" borderId="19" xfId="2" applyFont="1" applyBorder="1" applyAlignment="1">
      <alignment vertical="center"/>
    </xf>
    <xf numFmtId="0" fontId="17" fillId="0" borderId="58" xfId="2" applyFont="1" applyBorder="1" applyAlignment="1">
      <alignment vertical="center"/>
    </xf>
    <xf numFmtId="0" fontId="3" fillId="0" borderId="0" xfId="2" applyFont="1" applyAlignment="1">
      <alignment vertical="center"/>
    </xf>
    <xf numFmtId="0" fontId="14" fillId="0" borderId="0" xfId="2"/>
    <xf numFmtId="0" fontId="4" fillId="0" borderId="0" xfId="2" applyFont="1"/>
    <xf numFmtId="0" fontId="11" fillId="6" borderId="1" xfId="2" applyFont="1" applyFill="1" applyBorder="1" applyAlignment="1">
      <alignment horizontal="justify" vertical="center" wrapText="1"/>
    </xf>
    <xf numFmtId="0" fontId="4" fillId="0" borderId="1" xfId="2" applyFont="1" applyBorder="1" applyAlignment="1">
      <alignment horizontal="justify" vertical="center" wrapText="1"/>
    </xf>
    <xf numFmtId="0" fontId="4" fillId="0" borderId="3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justify" vertical="center" wrapText="1"/>
    </xf>
    <xf numFmtId="0" fontId="11" fillId="7" borderId="1" xfId="2" applyFont="1" applyFill="1" applyBorder="1" applyAlignment="1">
      <alignment horizontal="justify" vertical="center" wrapText="1"/>
    </xf>
    <xf numFmtId="0" fontId="11" fillId="8" borderId="1" xfId="2" applyFont="1" applyFill="1" applyBorder="1" applyAlignment="1">
      <alignment horizontal="justify" vertical="center" wrapText="1"/>
    </xf>
    <xf numFmtId="0" fontId="4" fillId="0" borderId="0" xfId="2" applyFont="1" applyAlignment="1">
      <alignment horizontal="justify" vertical="center" wrapText="1"/>
    </xf>
    <xf numFmtId="0" fontId="1" fillId="0" borderId="0" xfId="3">
      <alignment vertical="center"/>
    </xf>
    <xf numFmtId="0" fontId="26" fillId="9" borderId="0" xfId="4" applyFont="1" applyFill="1">
      <alignment vertical="center"/>
    </xf>
    <xf numFmtId="0" fontId="26" fillId="9" borderId="0" xfId="4" applyFont="1" applyFill="1" applyAlignment="1">
      <alignment horizontal="right" vertical="center"/>
    </xf>
    <xf numFmtId="0" fontId="26" fillId="9" borderId="0" xfId="4" applyFont="1" applyFill="1" applyAlignment="1">
      <alignment horizontal="left" vertical="center"/>
    </xf>
    <xf numFmtId="0" fontId="26" fillId="9" borderId="0" xfId="4" applyFont="1" applyFill="1" applyAlignment="1">
      <alignment horizontal="left" vertical="center" indent="1"/>
    </xf>
    <xf numFmtId="0" fontId="26" fillId="9" borderId="5" xfId="4" applyFont="1" applyFill="1" applyBorder="1" applyAlignment="1">
      <alignment horizontal="left" vertical="center" indent="1"/>
    </xf>
    <xf numFmtId="58" fontId="26" fillId="9" borderId="5" xfId="4" quotePrefix="1" applyNumberFormat="1" applyFont="1" applyFill="1" applyBorder="1" applyAlignment="1">
      <alignment horizontal="left" vertical="center" indent="1"/>
    </xf>
    <xf numFmtId="0" fontId="27" fillId="9" borderId="0" xfId="4" applyFont="1" applyFill="1" applyAlignment="1">
      <alignment horizontal="center" vertical="center"/>
    </xf>
    <xf numFmtId="0" fontId="30" fillId="9" borderId="0" xfId="4" applyFont="1" applyFill="1">
      <alignment vertical="center"/>
    </xf>
    <xf numFmtId="0" fontId="31" fillId="9" borderId="9" xfId="4" applyFont="1" applyFill="1" applyBorder="1" applyAlignment="1">
      <alignment horizontal="left" vertical="distributed" wrapText="1"/>
    </xf>
    <xf numFmtId="0" fontId="26" fillId="9" borderId="9" xfId="4" applyFont="1" applyFill="1" applyBorder="1" applyAlignment="1">
      <alignment horizontal="center" vertical="center" shrinkToFit="1"/>
    </xf>
    <xf numFmtId="0" fontId="30" fillId="9" borderId="9" xfId="4" applyFont="1" applyFill="1" applyBorder="1">
      <alignment vertical="center"/>
    </xf>
    <xf numFmtId="0" fontId="30" fillId="9" borderId="8" xfId="4" applyFont="1" applyFill="1" applyBorder="1">
      <alignment vertical="center"/>
    </xf>
    <xf numFmtId="0" fontId="30" fillId="9" borderId="7" xfId="4" applyFont="1" applyFill="1" applyBorder="1">
      <alignment vertical="center"/>
    </xf>
    <xf numFmtId="0" fontId="26" fillId="9" borderId="9" xfId="4" applyFont="1" applyFill="1" applyBorder="1">
      <alignment vertical="center"/>
    </xf>
    <xf numFmtId="0" fontId="26" fillId="9" borderId="8" xfId="4" applyFont="1" applyFill="1" applyBorder="1">
      <alignment vertical="center"/>
    </xf>
    <xf numFmtId="0" fontId="26" fillId="9" borderId="7" xfId="4" applyFont="1" applyFill="1" applyBorder="1">
      <alignment vertical="center"/>
    </xf>
    <xf numFmtId="0" fontId="11" fillId="6" borderId="1" xfId="2" applyFont="1" applyFill="1" applyBorder="1" applyAlignment="1">
      <alignment horizontal="justify" vertical="center" wrapText="1"/>
    </xf>
    <xf numFmtId="0" fontId="4" fillId="0" borderId="1" xfId="2" applyFont="1" applyBorder="1" applyAlignment="1">
      <alignment horizontal="justify" vertical="center" wrapText="1"/>
    </xf>
    <xf numFmtId="0" fontId="33" fillId="0" borderId="0" xfId="0" applyFont="1" applyAlignment="1">
      <alignment horizontal="center"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0" fontId="37" fillId="0" borderId="0" xfId="0" applyFont="1">
      <alignment vertical="center"/>
    </xf>
    <xf numFmtId="0" fontId="17" fillId="0" borderId="0" xfId="0" applyFo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8" fillId="0" borderId="22" xfId="2" applyFont="1" applyBorder="1" applyAlignment="1">
      <alignment vertical="center" shrinkToFit="1"/>
    </xf>
    <xf numFmtId="0" fontId="39" fillId="0" borderId="0" xfId="0" applyFont="1">
      <alignment vertical="center"/>
    </xf>
    <xf numFmtId="0" fontId="23" fillId="0" borderId="22" xfId="2" applyFont="1" applyBorder="1" applyAlignment="1">
      <alignment vertical="center"/>
    </xf>
    <xf numFmtId="0" fontId="30" fillId="9" borderId="0" xfId="4" applyFont="1" applyFill="1" applyAlignment="1">
      <alignment horizontal="right" vertical="center"/>
    </xf>
    <xf numFmtId="178" fontId="13" fillId="0" borderId="1" xfId="1" applyNumberFormat="1" applyFont="1" applyBorder="1">
      <alignment vertical="center"/>
    </xf>
    <xf numFmtId="178" fontId="11" fillId="0" borderId="1" xfId="1" applyNumberFormat="1" applyFont="1" applyBorder="1">
      <alignment vertical="center"/>
    </xf>
    <xf numFmtId="0" fontId="4" fillId="8" borderId="1" xfId="0" applyFont="1" applyFill="1" applyBorder="1">
      <alignment vertical="center"/>
    </xf>
    <xf numFmtId="0" fontId="11" fillId="6" borderId="1" xfId="2" applyFont="1" applyFill="1" applyBorder="1" applyAlignment="1">
      <alignment horizontal="justify" vertical="center" wrapText="1"/>
    </xf>
    <xf numFmtId="0" fontId="4" fillId="0" borderId="1" xfId="2" applyFont="1" applyBorder="1" applyAlignment="1">
      <alignment horizontal="justify" vertical="center" wrapText="1"/>
    </xf>
    <xf numFmtId="0" fontId="19" fillId="0" borderId="29" xfId="2" applyFont="1" applyBorder="1" applyAlignment="1">
      <alignment horizontal="left" vertical="center"/>
    </xf>
    <xf numFmtId="0" fontId="19" fillId="0" borderId="30" xfId="2" applyFont="1" applyBorder="1" applyAlignment="1">
      <alignment horizontal="left" vertical="center"/>
    </xf>
    <xf numFmtId="0" fontId="19" fillId="0" borderId="31" xfId="2" applyFont="1" applyBorder="1" applyAlignment="1">
      <alignment horizontal="left" vertical="center"/>
    </xf>
    <xf numFmtId="0" fontId="19" fillId="0" borderId="32" xfId="2" applyFont="1" applyBorder="1" applyAlignment="1">
      <alignment horizontal="left" vertical="center"/>
    </xf>
    <xf numFmtId="0" fontId="19" fillId="0" borderId="33" xfId="2" applyFont="1" applyBorder="1" applyAlignment="1">
      <alignment horizontal="left" vertical="center"/>
    </xf>
    <xf numFmtId="0" fontId="18" fillId="0" borderId="0" xfId="2" applyFont="1" applyAlignment="1">
      <alignment horizontal="left" vertical="center"/>
    </xf>
    <xf numFmtId="0" fontId="19" fillId="4" borderId="14" xfId="2" applyFont="1" applyFill="1" applyBorder="1" applyAlignment="1">
      <alignment horizontal="center" vertical="center"/>
    </xf>
    <xf numFmtId="0" fontId="19" fillId="4" borderId="15" xfId="2" applyFont="1" applyFill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16" xfId="2" applyFont="1" applyBorder="1" applyAlignment="1">
      <alignment horizontal="center" vertical="center"/>
    </xf>
    <xf numFmtId="0" fontId="19" fillId="0" borderId="15" xfId="2" applyFont="1" applyBorder="1" applyAlignment="1">
      <alignment horizontal="center" vertical="center"/>
    </xf>
    <xf numFmtId="0" fontId="19" fillId="4" borderId="17" xfId="2" applyFont="1" applyFill="1" applyBorder="1" applyAlignment="1">
      <alignment horizontal="center" vertical="center"/>
    </xf>
    <xf numFmtId="0" fontId="19" fillId="4" borderId="18" xfId="2" applyFont="1" applyFill="1" applyBorder="1" applyAlignment="1">
      <alignment horizontal="center" vertical="center"/>
    </xf>
    <xf numFmtId="0" fontId="19" fillId="4" borderId="19" xfId="2" applyFont="1" applyFill="1" applyBorder="1" applyAlignment="1">
      <alignment horizontal="center" vertical="center"/>
    </xf>
    <xf numFmtId="0" fontId="19" fillId="4" borderId="20" xfId="2" applyFont="1" applyFill="1" applyBorder="1" applyAlignment="1">
      <alignment horizontal="center" vertical="center"/>
    </xf>
    <xf numFmtId="0" fontId="18" fillId="0" borderId="14" xfId="2" applyFont="1" applyBorder="1" applyAlignment="1">
      <alignment horizontal="center" vertical="center"/>
    </xf>
    <xf numFmtId="0" fontId="18" fillId="0" borderId="15" xfId="2" applyFont="1" applyBorder="1" applyAlignment="1">
      <alignment horizontal="center" vertical="center"/>
    </xf>
    <xf numFmtId="0" fontId="18" fillId="0" borderId="16" xfId="2" applyFont="1" applyBorder="1" applyAlignment="1">
      <alignment horizontal="center" vertical="center"/>
    </xf>
    <xf numFmtId="0" fontId="20" fillId="0" borderId="21" xfId="2" applyFont="1" applyBorder="1" applyAlignment="1">
      <alignment horizontal="left" vertical="center"/>
    </xf>
    <xf numFmtId="0" fontId="19" fillId="0" borderId="23" xfId="2" applyFont="1" applyBorder="1" applyAlignment="1">
      <alignment horizontal="left" vertical="center"/>
    </xf>
    <xf numFmtId="0" fontId="19" fillId="0" borderId="24" xfId="2" applyFont="1" applyBorder="1" applyAlignment="1">
      <alignment horizontal="left" vertical="center"/>
    </xf>
    <xf numFmtId="0" fontId="19" fillId="0" borderId="25" xfId="2" applyFont="1" applyBorder="1" applyAlignment="1">
      <alignment horizontal="left" vertical="center"/>
    </xf>
    <xf numFmtId="0" fontId="19" fillId="0" borderId="26" xfId="2" applyFont="1" applyBorder="1" applyAlignment="1">
      <alignment horizontal="left" vertical="center"/>
    </xf>
    <xf numFmtId="0" fontId="19" fillId="0" borderId="27" xfId="2" applyFont="1" applyBorder="1" applyAlignment="1">
      <alignment horizontal="left" vertical="center"/>
    </xf>
    <xf numFmtId="0" fontId="18" fillId="4" borderId="17" xfId="2" applyFont="1" applyFill="1" applyBorder="1" applyAlignment="1">
      <alignment horizontal="center" vertical="center" wrapText="1"/>
    </xf>
    <xf numFmtId="0" fontId="18" fillId="4" borderId="0" xfId="2" applyFont="1" applyFill="1" applyAlignment="1">
      <alignment horizontal="center" vertical="center" wrapText="1"/>
    </xf>
    <xf numFmtId="0" fontId="18" fillId="4" borderId="18" xfId="2" applyFont="1" applyFill="1" applyBorder="1" applyAlignment="1">
      <alignment horizontal="center" vertical="center" wrapText="1"/>
    </xf>
    <xf numFmtId="0" fontId="18" fillId="4" borderId="29" xfId="2" applyFont="1" applyFill="1" applyBorder="1" applyAlignment="1">
      <alignment horizontal="center" vertical="center"/>
    </xf>
    <xf numFmtId="0" fontId="18" fillId="4" borderId="30" xfId="2" applyFont="1" applyFill="1" applyBorder="1" applyAlignment="1">
      <alignment horizontal="center" vertical="center"/>
    </xf>
    <xf numFmtId="0" fontId="18" fillId="4" borderId="49" xfId="2" applyFont="1" applyFill="1" applyBorder="1" applyAlignment="1">
      <alignment horizontal="center" vertical="center"/>
    </xf>
    <xf numFmtId="0" fontId="18" fillId="4" borderId="50" xfId="2" applyFont="1" applyFill="1" applyBorder="1" applyAlignment="1">
      <alignment horizontal="center" vertical="center"/>
    </xf>
    <xf numFmtId="0" fontId="19" fillId="0" borderId="19" xfId="2" applyFont="1" applyBorder="1" applyAlignment="1">
      <alignment horizontal="left" vertical="center"/>
    </xf>
    <xf numFmtId="0" fontId="19" fillId="0" borderId="20" xfId="2" applyFont="1" applyBorder="1" applyAlignment="1">
      <alignment horizontal="left" vertical="center"/>
    </xf>
    <xf numFmtId="0" fontId="19" fillId="0" borderId="35" xfId="2" applyFont="1" applyBorder="1" applyAlignment="1">
      <alignment horizontal="left" vertical="center"/>
    </xf>
    <xf numFmtId="0" fontId="19" fillId="0" borderId="36" xfId="2" applyFont="1" applyBorder="1" applyAlignment="1">
      <alignment horizontal="left" vertical="center"/>
    </xf>
    <xf numFmtId="0" fontId="19" fillId="0" borderId="37" xfId="2" applyFont="1" applyBorder="1" applyAlignment="1">
      <alignment horizontal="left" vertical="center"/>
    </xf>
    <xf numFmtId="0" fontId="19" fillId="0" borderId="21" xfId="2" applyFont="1" applyBorder="1" applyAlignment="1">
      <alignment horizontal="left" vertical="center"/>
    </xf>
    <xf numFmtId="0" fontId="20" fillId="4" borderId="38" xfId="2" applyFont="1" applyFill="1" applyBorder="1" applyAlignment="1">
      <alignment horizontal="left" vertical="center"/>
    </xf>
    <xf numFmtId="0" fontId="20" fillId="4" borderId="39" xfId="2" applyFont="1" applyFill="1" applyBorder="1" applyAlignment="1">
      <alignment horizontal="left" vertical="center"/>
    </xf>
    <xf numFmtId="0" fontId="18" fillId="0" borderId="19" xfId="2" applyFont="1" applyBorder="1" applyAlignment="1">
      <alignment horizontal="center" vertical="center"/>
    </xf>
    <xf numFmtId="0" fontId="18" fillId="0" borderId="21" xfId="2" applyFont="1" applyBorder="1" applyAlignment="1">
      <alignment horizontal="center" vertical="center"/>
    </xf>
    <xf numFmtId="0" fontId="18" fillId="0" borderId="20" xfId="2" applyFont="1" applyBorder="1" applyAlignment="1">
      <alignment horizontal="center" vertical="center"/>
    </xf>
    <xf numFmtId="0" fontId="19" fillId="4" borderId="43" xfId="2" applyFont="1" applyFill="1" applyBorder="1" applyAlignment="1">
      <alignment horizontal="left" vertical="center" wrapText="1"/>
    </xf>
    <xf numFmtId="0" fontId="19" fillId="4" borderId="44" xfId="2" applyFont="1" applyFill="1" applyBorder="1" applyAlignment="1">
      <alignment horizontal="left" vertical="center" wrapText="1"/>
    </xf>
    <xf numFmtId="0" fontId="19" fillId="4" borderId="42" xfId="2" applyFont="1" applyFill="1" applyBorder="1" applyAlignment="1">
      <alignment horizontal="left" vertical="center" wrapText="1"/>
    </xf>
    <xf numFmtId="0" fontId="18" fillId="4" borderId="23" xfId="2" applyFont="1" applyFill="1" applyBorder="1" applyAlignment="1">
      <alignment horizontal="center" vertical="center" shrinkToFit="1"/>
    </xf>
    <xf numFmtId="0" fontId="18" fillId="4" borderId="24" xfId="2" applyFont="1" applyFill="1" applyBorder="1" applyAlignment="1">
      <alignment horizontal="center" vertical="center" shrinkToFit="1"/>
    </xf>
    <xf numFmtId="0" fontId="18" fillId="4" borderId="23" xfId="2" applyFont="1" applyFill="1" applyBorder="1" applyAlignment="1">
      <alignment horizontal="center" vertical="center"/>
    </xf>
    <xf numFmtId="0" fontId="18" fillId="4" borderId="24" xfId="2" applyFont="1" applyFill="1" applyBorder="1" applyAlignment="1">
      <alignment horizontal="center" vertical="center"/>
    </xf>
    <xf numFmtId="0" fontId="26" fillId="9" borderId="0" xfId="4" applyFont="1" applyFill="1" applyAlignment="1">
      <alignment horizontal="center" vertical="center"/>
    </xf>
    <xf numFmtId="0" fontId="28" fillId="9" borderId="0" xfId="4" applyFont="1" applyFill="1" applyAlignment="1">
      <alignment horizontal="center" vertical="center"/>
    </xf>
    <xf numFmtId="0" fontId="26" fillId="9" borderId="1" xfId="4" applyFont="1" applyFill="1" applyBorder="1" applyAlignment="1">
      <alignment horizontal="center" vertical="center"/>
    </xf>
    <xf numFmtId="0" fontId="26" fillId="9" borderId="7" xfId="4" applyFont="1" applyFill="1" applyBorder="1" applyAlignment="1">
      <alignment horizontal="center" vertical="center"/>
    </xf>
    <xf numFmtId="0" fontId="26" fillId="9" borderId="8" xfId="4" applyFont="1" applyFill="1" applyBorder="1" applyAlignment="1">
      <alignment horizontal="center" vertical="center"/>
    </xf>
    <xf numFmtId="0" fontId="26" fillId="9" borderId="9" xfId="4" applyFont="1" applyFill="1" applyBorder="1" applyAlignment="1">
      <alignment horizontal="center" vertical="center"/>
    </xf>
    <xf numFmtId="0" fontId="26" fillId="0" borderId="7" xfId="4" applyFont="1" applyBorder="1" applyAlignment="1">
      <alignment horizontal="center" vertical="center"/>
    </xf>
    <xf numFmtId="0" fontId="26" fillId="0" borderId="8" xfId="4" applyFont="1" applyBorder="1" applyAlignment="1">
      <alignment horizontal="center" vertical="center"/>
    </xf>
    <xf numFmtId="0" fontId="26" fillId="0" borderId="9" xfId="4" applyFont="1" applyBorder="1" applyAlignment="1">
      <alignment horizontal="center" vertical="center"/>
    </xf>
    <xf numFmtId="0" fontId="26" fillId="9" borderId="7" xfId="4" applyFont="1" applyFill="1" applyBorder="1" applyAlignment="1">
      <alignment vertical="center" wrapText="1"/>
    </xf>
    <xf numFmtId="0" fontId="26" fillId="9" borderId="8" xfId="4" applyFont="1" applyFill="1" applyBorder="1" applyAlignment="1">
      <alignment vertical="center" wrapText="1"/>
    </xf>
    <xf numFmtId="0" fontId="26" fillId="9" borderId="9" xfId="4" applyFont="1" applyFill="1" applyBorder="1" applyAlignment="1">
      <alignment vertical="center" wrapText="1"/>
    </xf>
    <xf numFmtId="0" fontId="26" fillId="9" borderId="1" xfId="4" applyFont="1" applyFill="1" applyBorder="1" applyAlignment="1">
      <alignment vertical="center" wrapText="1"/>
    </xf>
    <xf numFmtId="0" fontId="26" fillId="9" borderId="7" xfId="4" applyFont="1" applyFill="1" applyBorder="1">
      <alignment vertical="center"/>
    </xf>
    <xf numFmtId="0" fontId="26" fillId="9" borderId="8" xfId="4" applyFont="1" applyFill="1" applyBorder="1">
      <alignment vertical="center"/>
    </xf>
    <xf numFmtId="0" fontId="26" fillId="9" borderId="9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3" fillId="0" borderId="19" xfId="2" applyFont="1" applyBorder="1" applyAlignment="1">
      <alignment horizontal="left" vertical="center"/>
    </xf>
    <xf numFmtId="0" fontId="23" fillId="0" borderId="21" xfId="2" applyFont="1" applyBorder="1" applyAlignment="1">
      <alignment horizontal="left" vertical="center"/>
    </xf>
    <xf numFmtId="0" fontId="23" fillId="0" borderId="20" xfId="2" applyFont="1" applyBorder="1" applyAlignment="1">
      <alignment horizontal="left" vertical="center"/>
    </xf>
    <xf numFmtId="0" fontId="26" fillId="0" borderId="1" xfId="4" applyFont="1" applyBorder="1" applyAlignment="1">
      <alignment horizontal="center" vertical="center"/>
    </xf>
    <xf numFmtId="0" fontId="30" fillId="9" borderId="7" xfId="4" applyFont="1" applyFill="1" applyBorder="1" applyAlignment="1">
      <alignment vertical="center" wrapText="1"/>
    </xf>
    <xf numFmtId="0" fontId="30" fillId="9" borderId="8" xfId="4" applyFont="1" applyFill="1" applyBorder="1" applyAlignment="1">
      <alignment vertical="center" wrapText="1"/>
    </xf>
    <xf numFmtId="0" fontId="30" fillId="9" borderId="9" xfId="4" applyFont="1" applyFill="1" applyBorder="1" applyAlignment="1">
      <alignment vertical="center" wrapText="1"/>
    </xf>
    <xf numFmtId="0" fontId="30" fillId="9" borderId="1" xfId="4" applyFont="1" applyFill="1" applyBorder="1" applyAlignment="1">
      <alignment vertical="center" wrapText="1"/>
    </xf>
    <xf numFmtId="0" fontId="30" fillId="9" borderId="7" xfId="4" applyFont="1" applyFill="1" applyBorder="1" applyAlignment="1">
      <alignment horizontal="left" vertical="center" wrapText="1"/>
    </xf>
    <xf numFmtId="0" fontId="30" fillId="9" borderId="8" xfId="4" applyFont="1" applyFill="1" applyBorder="1" applyAlignment="1">
      <alignment horizontal="left" vertical="center" wrapText="1"/>
    </xf>
    <xf numFmtId="0" fontId="30" fillId="9" borderId="9" xfId="4" applyFont="1" applyFill="1" applyBorder="1" applyAlignment="1">
      <alignment horizontal="left" vertical="center" wrapText="1"/>
    </xf>
    <xf numFmtId="0" fontId="1" fillId="0" borderId="1" xfId="3" applyBorder="1" applyAlignment="1">
      <alignment horizontal="center" vertical="center"/>
    </xf>
    <xf numFmtId="0" fontId="24" fillId="0" borderId="1" xfId="3" applyFont="1" applyBorder="1" applyAlignment="1">
      <alignment horizontal="center" vertical="center"/>
    </xf>
    <xf numFmtId="0" fontId="30" fillId="9" borderId="7" xfId="4" applyFont="1" applyFill="1" applyBorder="1">
      <alignment vertical="center"/>
    </xf>
    <xf numFmtId="0" fontId="30" fillId="9" borderId="8" xfId="4" applyFont="1" applyFill="1" applyBorder="1">
      <alignment vertical="center"/>
    </xf>
    <xf numFmtId="0" fontId="30" fillId="9" borderId="9" xfId="4" applyFont="1" applyFill="1" applyBorder="1">
      <alignment vertical="center"/>
    </xf>
    <xf numFmtId="0" fontId="12" fillId="0" borderId="1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5" borderId="3" xfId="1" applyFont="1" applyFill="1" applyBorder="1" applyAlignment="1">
      <alignment horizontal="center" vertical="center"/>
    </xf>
    <xf numFmtId="0" fontId="11" fillId="5" borderId="2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178" fontId="13" fillId="0" borderId="1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178" fontId="11" fillId="0" borderId="1" xfId="1" applyNumberFormat="1" applyFont="1" applyBorder="1" applyAlignment="1">
      <alignment horizontal="center" vertical="center"/>
    </xf>
    <xf numFmtId="3" fontId="4" fillId="0" borderId="7" xfId="0" applyNumberFormat="1" applyFont="1" applyBorder="1">
      <alignment vertical="center"/>
    </xf>
    <xf numFmtId="178" fontId="4" fillId="8" borderId="9" xfId="0" applyNumberFormat="1" applyFont="1" applyFill="1" applyBorder="1">
      <alignment vertical="center"/>
    </xf>
    <xf numFmtId="0" fontId="4" fillId="8" borderId="3" xfId="0" applyFont="1" applyFill="1" applyBorder="1">
      <alignment vertical="center"/>
    </xf>
    <xf numFmtId="0" fontId="4" fillId="8" borderId="59" xfId="0" applyFont="1" applyFill="1" applyBorder="1">
      <alignment vertical="center"/>
    </xf>
    <xf numFmtId="0" fontId="4" fillId="0" borderId="7" xfId="0" applyFont="1" applyBorder="1">
      <alignment vertical="center"/>
    </xf>
    <xf numFmtId="3" fontId="4" fillId="8" borderId="9" xfId="0" applyNumberFormat="1" applyFont="1" applyFill="1" applyBorder="1">
      <alignment vertical="center"/>
    </xf>
  </cellXfs>
  <cellStyles count="5">
    <cellStyle name="標準" xfId="0" builtinId="0"/>
    <cellStyle name="標準 2" xfId="1" xr:uid="{FBAF514D-2B0C-4F48-A84D-81678B38D12A}"/>
    <cellStyle name="標準 2 2" xfId="4" xr:uid="{A9547157-DE7C-4861-83B2-5BA7490198CB}"/>
    <cellStyle name="標準 3" xfId="2" xr:uid="{64B5FC68-34E9-4324-A6A5-9F9CBA5EE1AC}"/>
    <cellStyle name="標準 4" xfId="3" xr:uid="{B30572C3-3DB3-4F6D-9C6C-078537F5AD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66841</xdr:colOff>
      <xdr:row>0</xdr:row>
      <xdr:rowOff>99106</xdr:rowOff>
    </xdr:from>
    <xdr:to>
      <xdr:col>1</xdr:col>
      <xdr:colOff>445850</xdr:colOff>
      <xdr:row>0</xdr:row>
      <xdr:rowOff>405319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B0EA5ED-B3E6-4C9B-B35D-75CC8558C640}"/>
            </a:ext>
          </a:extLst>
        </xdr:cNvPr>
        <xdr:cNvSpPr txBox="1"/>
      </xdr:nvSpPr>
      <xdr:spPr>
        <a:xfrm>
          <a:off x="66841" y="99106"/>
          <a:ext cx="893359" cy="30621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2000">
              <a:latin typeface="BIZ UDゴシック" panose="020B0400000000000000" pitchFamily="49" charset="-128"/>
              <a:ea typeface="BIZ UDゴシック" panose="020B0400000000000000" pitchFamily="49" charset="-128"/>
            </a:rPr>
            <a:t>果　樹</a:t>
          </a:r>
        </a:p>
      </xdr:txBody>
    </xdr:sp>
    <xdr:clientData/>
  </xdr:twoCellAnchor>
  <xdr:twoCellAnchor>
    <xdr:from>
      <xdr:col>8</xdr:col>
      <xdr:colOff>966003</xdr:colOff>
      <xdr:row>0</xdr:row>
      <xdr:rowOff>121239</xdr:rowOff>
    </xdr:from>
    <xdr:to>
      <xdr:col>8</xdr:col>
      <xdr:colOff>1519947</xdr:colOff>
      <xdr:row>2</xdr:row>
      <xdr:rowOff>81064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D8CAFD49-C096-4D29-8FEB-647FDA1C4789}"/>
            </a:ext>
          </a:extLst>
        </xdr:cNvPr>
        <xdr:cNvGrpSpPr/>
      </xdr:nvGrpSpPr>
      <xdr:grpSpPr>
        <a:xfrm>
          <a:off x="10045152" y="121239"/>
          <a:ext cx="553944" cy="689399"/>
          <a:chOff x="11006667" y="56750"/>
          <a:chExt cx="502971" cy="612719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452A114-D3B5-1894-2B82-2CB30A5E2D1F}"/>
              </a:ext>
            </a:extLst>
          </xdr:cNvPr>
          <xdr:cNvSpPr txBox="1"/>
        </xdr:nvSpPr>
        <xdr:spPr>
          <a:xfrm>
            <a:off x="11075164" y="56750"/>
            <a:ext cx="434474" cy="61271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280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A</a:t>
            </a:r>
            <a:endParaRPr kumimoji="1" lang="ja-JP" altLang="en-US" sz="2800"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</xdr:txBody>
      </xdr:sp>
      <xdr:sp macro="" textlink="">
        <xdr:nvSpPr>
          <xdr:cNvPr id="5" name="楕円 4">
            <a:extLst>
              <a:ext uri="{FF2B5EF4-FFF2-40B4-BE49-F238E27FC236}">
                <a16:creationId xmlns:a16="http://schemas.microsoft.com/office/drawing/2014/main" id="{90FD88FA-4BE6-BC6D-7130-E0A8FE553863}"/>
              </a:ext>
            </a:extLst>
          </xdr:cNvPr>
          <xdr:cNvSpPr/>
        </xdr:nvSpPr>
        <xdr:spPr>
          <a:xfrm>
            <a:off x="11006667" y="89124"/>
            <a:ext cx="445614" cy="445614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6015</xdr:colOff>
      <xdr:row>0</xdr:row>
      <xdr:rowOff>100263</xdr:rowOff>
    </xdr:from>
    <xdr:to>
      <xdr:col>8</xdr:col>
      <xdr:colOff>216170</xdr:colOff>
      <xdr:row>2</xdr:row>
      <xdr:rowOff>44562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8205BB3-26A3-4072-8826-07A87F608757}"/>
            </a:ext>
          </a:extLst>
        </xdr:cNvPr>
        <xdr:cNvSpPr txBox="1"/>
      </xdr:nvSpPr>
      <xdr:spPr>
        <a:xfrm>
          <a:off x="8153065" y="100263"/>
          <a:ext cx="1188055" cy="6808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kumimoji="1" lang="ja-JP" altLang="en-US" sz="1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629478</xdr:colOff>
      <xdr:row>0</xdr:row>
      <xdr:rowOff>99391</xdr:rowOff>
    </xdr:from>
    <xdr:to>
      <xdr:col>8</xdr:col>
      <xdr:colOff>265044</xdr:colOff>
      <xdr:row>2</xdr:row>
      <xdr:rowOff>66260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56ADE1D-A511-F750-9D38-B61A38B18481}"/>
            </a:ext>
          </a:extLst>
        </xdr:cNvPr>
        <xdr:cNvSpPr/>
      </xdr:nvSpPr>
      <xdr:spPr>
        <a:xfrm>
          <a:off x="5441674" y="99391"/>
          <a:ext cx="323022" cy="314739"/>
        </a:xfrm>
        <a:prstGeom prst="ellipse">
          <a:avLst/>
        </a:prstGeom>
        <a:noFill/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629478</xdr:colOff>
      <xdr:row>0</xdr:row>
      <xdr:rowOff>74543</xdr:rowOff>
    </xdr:from>
    <xdr:ext cx="325730" cy="48039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8CC7E3-6B9C-CE6D-C483-162EEDC543CB}"/>
            </a:ext>
          </a:extLst>
        </xdr:cNvPr>
        <xdr:cNvSpPr txBox="1"/>
      </xdr:nvSpPr>
      <xdr:spPr>
        <a:xfrm>
          <a:off x="5441674" y="74543"/>
          <a:ext cx="325730" cy="480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/>
            <a:t>ｃ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8609" cy="2333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CA4A27B-0022-484D-A1AB-69D8B52E231B}"/>
            </a:ext>
          </a:extLst>
        </xdr:cNvPr>
        <xdr:cNvSpPr txBox="1"/>
      </xdr:nvSpPr>
      <xdr:spPr>
        <a:xfrm>
          <a:off x="0" y="0"/>
          <a:ext cx="538609" cy="233397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果　樹</a:t>
          </a:r>
        </a:p>
      </xdr:txBody>
    </xdr:sp>
    <xdr:clientData/>
  </xdr:oneCellAnchor>
  <xdr:twoCellAnchor>
    <xdr:from>
      <xdr:col>6</xdr:col>
      <xdr:colOff>1088567</xdr:colOff>
      <xdr:row>0</xdr:row>
      <xdr:rowOff>74219</xdr:rowOff>
    </xdr:from>
    <xdr:to>
      <xdr:col>6</xdr:col>
      <xdr:colOff>1434933</xdr:colOff>
      <xdr:row>2</xdr:row>
      <xdr:rowOff>197921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50A404E2-D703-4DE1-B320-F7F7D5A1E047}"/>
            </a:ext>
          </a:extLst>
        </xdr:cNvPr>
        <xdr:cNvGrpSpPr/>
      </xdr:nvGrpSpPr>
      <xdr:grpSpPr>
        <a:xfrm>
          <a:off x="5768143" y="74219"/>
          <a:ext cx="346366" cy="473326"/>
          <a:chOff x="11060172" y="56750"/>
          <a:chExt cx="449466" cy="612719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A4EE3241-E17B-C751-CAA3-2D67C3D4E8D5}"/>
              </a:ext>
            </a:extLst>
          </xdr:cNvPr>
          <xdr:cNvSpPr txBox="1"/>
        </xdr:nvSpPr>
        <xdr:spPr>
          <a:xfrm>
            <a:off x="11075164" y="56750"/>
            <a:ext cx="434474" cy="61271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D</a:t>
            </a:r>
            <a:endPara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</xdr:txBody>
      </xdr:sp>
      <xdr:sp macro="" textlink="">
        <xdr:nvSpPr>
          <xdr:cNvPr id="5" name="楕円 4">
            <a:extLst>
              <a:ext uri="{FF2B5EF4-FFF2-40B4-BE49-F238E27FC236}">
                <a16:creationId xmlns:a16="http://schemas.microsoft.com/office/drawing/2014/main" id="{2FFE6106-54B7-F69B-26E1-8E28AF2A5170}"/>
              </a:ext>
            </a:extLst>
          </xdr:cNvPr>
          <xdr:cNvSpPr/>
        </xdr:nvSpPr>
        <xdr:spPr>
          <a:xfrm>
            <a:off x="11060172" y="89125"/>
            <a:ext cx="392108" cy="369062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8609" cy="2333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9B0B04-5774-4536-84AA-10FAFECAE329}"/>
            </a:ext>
          </a:extLst>
        </xdr:cNvPr>
        <xdr:cNvSpPr txBox="1"/>
      </xdr:nvSpPr>
      <xdr:spPr>
        <a:xfrm>
          <a:off x="0" y="0"/>
          <a:ext cx="538609" cy="233397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果　樹</a:t>
          </a:r>
        </a:p>
      </xdr:txBody>
    </xdr:sp>
    <xdr:clientData/>
  </xdr:oneCellAnchor>
  <xdr:twoCellAnchor>
    <xdr:from>
      <xdr:col>6</xdr:col>
      <xdr:colOff>1146301</xdr:colOff>
      <xdr:row>0</xdr:row>
      <xdr:rowOff>41231</xdr:rowOff>
    </xdr:from>
    <xdr:to>
      <xdr:col>6</xdr:col>
      <xdr:colOff>1492667</xdr:colOff>
      <xdr:row>2</xdr:row>
      <xdr:rowOff>164933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39B7682F-0B02-44F1-A498-945E67FAEDB1}"/>
            </a:ext>
          </a:extLst>
        </xdr:cNvPr>
        <xdr:cNvGrpSpPr/>
      </xdr:nvGrpSpPr>
      <xdr:grpSpPr>
        <a:xfrm>
          <a:off x="5962141" y="41231"/>
          <a:ext cx="323506" cy="474222"/>
          <a:chOff x="11060172" y="56750"/>
          <a:chExt cx="449466" cy="612719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91C634C7-69BE-95FF-E05F-E07F8AD609FB}"/>
              </a:ext>
            </a:extLst>
          </xdr:cNvPr>
          <xdr:cNvSpPr txBox="1"/>
        </xdr:nvSpPr>
        <xdr:spPr>
          <a:xfrm>
            <a:off x="11075164" y="56750"/>
            <a:ext cx="434474" cy="61271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E</a:t>
            </a:r>
          </a:p>
          <a:p>
            <a:endPara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</xdr:txBody>
      </xdr:sp>
      <xdr:sp macro="" textlink="">
        <xdr:nvSpPr>
          <xdr:cNvPr id="5" name="楕円 4">
            <a:extLst>
              <a:ext uri="{FF2B5EF4-FFF2-40B4-BE49-F238E27FC236}">
                <a16:creationId xmlns:a16="http://schemas.microsoft.com/office/drawing/2014/main" id="{51B2C2AE-64D0-B8E8-9743-8CED568A1378}"/>
              </a:ext>
            </a:extLst>
          </xdr:cNvPr>
          <xdr:cNvSpPr/>
        </xdr:nvSpPr>
        <xdr:spPr>
          <a:xfrm>
            <a:off x="11060172" y="89125"/>
            <a:ext cx="392108" cy="369062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538609" cy="2333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1CFE1EE-FFDC-49CC-9B0C-38E05145C7B8}"/>
            </a:ext>
          </a:extLst>
        </xdr:cNvPr>
        <xdr:cNvSpPr txBox="1"/>
      </xdr:nvSpPr>
      <xdr:spPr>
        <a:xfrm>
          <a:off x="31750" y="0"/>
          <a:ext cx="538609" cy="233397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果　樹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22860</xdr:rowOff>
    </xdr:from>
    <xdr:ext cx="538609" cy="2333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B98D888-35DF-4A5A-96CC-07D5FE661E2F}"/>
            </a:ext>
          </a:extLst>
        </xdr:cNvPr>
        <xdr:cNvSpPr txBox="1"/>
      </xdr:nvSpPr>
      <xdr:spPr>
        <a:xfrm>
          <a:off x="0" y="22860"/>
          <a:ext cx="538609" cy="233397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果　樹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66841</xdr:colOff>
      <xdr:row>0</xdr:row>
      <xdr:rowOff>99106</xdr:rowOff>
    </xdr:from>
    <xdr:to>
      <xdr:col>1</xdr:col>
      <xdr:colOff>445850</xdr:colOff>
      <xdr:row>0</xdr:row>
      <xdr:rowOff>405319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0E09466-6A85-4DF9-B8E9-E8A082B985DF}"/>
            </a:ext>
          </a:extLst>
        </xdr:cNvPr>
        <xdr:cNvSpPr txBox="1"/>
      </xdr:nvSpPr>
      <xdr:spPr>
        <a:xfrm>
          <a:off x="66841" y="99106"/>
          <a:ext cx="893359" cy="30621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2000">
              <a:latin typeface="BIZ UDゴシック" panose="020B0400000000000000" pitchFamily="49" charset="-128"/>
              <a:ea typeface="BIZ UDゴシック" panose="020B0400000000000000" pitchFamily="49" charset="-128"/>
            </a:rPr>
            <a:t>果　樹</a:t>
          </a:r>
        </a:p>
      </xdr:txBody>
    </xdr:sp>
    <xdr:clientData/>
  </xdr:twoCellAnchor>
  <xdr:twoCellAnchor>
    <xdr:from>
      <xdr:col>8</xdr:col>
      <xdr:colOff>710653</xdr:colOff>
      <xdr:row>3</xdr:row>
      <xdr:rowOff>44228</xdr:rowOff>
    </xdr:from>
    <xdr:to>
      <xdr:col>8</xdr:col>
      <xdr:colOff>1345661</xdr:colOff>
      <xdr:row>5</xdr:row>
      <xdr:rowOff>81063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7AA8EE84-74F3-410C-9F39-EDDA5DAE3C51}"/>
            </a:ext>
          </a:extLst>
        </xdr:cNvPr>
        <xdr:cNvGrpSpPr/>
      </xdr:nvGrpSpPr>
      <xdr:grpSpPr>
        <a:xfrm>
          <a:off x="9984355" y="1422313"/>
          <a:ext cx="635008" cy="669133"/>
          <a:chOff x="11006667" y="56750"/>
          <a:chExt cx="502971" cy="612719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3A1A5027-3669-625C-37E3-5CF83729CE35}"/>
              </a:ext>
            </a:extLst>
          </xdr:cNvPr>
          <xdr:cNvSpPr txBox="1"/>
        </xdr:nvSpPr>
        <xdr:spPr>
          <a:xfrm>
            <a:off x="11075164" y="56750"/>
            <a:ext cx="434474" cy="61271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280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A</a:t>
            </a:r>
            <a:endParaRPr kumimoji="1" lang="ja-JP" altLang="en-US" sz="2800"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</xdr:txBody>
      </xdr:sp>
      <xdr:sp macro="" textlink="">
        <xdr:nvSpPr>
          <xdr:cNvPr id="5" name="楕円 4">
            <a:extLst>
              <a:ext uri="{FF2B5EF4-FFF2-40B4-BE49-F238E27FC236}">
                <a16:creationId xmlns:a16="http://schemas.microsoft.com/office/drawing/2014/main" id="{47DC65A8-8FE0-C4CE-3CD8-AF47714666BA}"/>
              </a:ext>
            </a:extLst>
          </xdr:cNvPr>
          <xdr:cNvSpPr/>
        </xdr:nvSpPr>
        <xdr:spPr>
          <a:xfrm>
            <a:off x="11006667" y="89124"/>
            <a:ext cx="445614" cy="445614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97278</xdr:colOff>
      <xdr:row>0</xdr:row>
      <xdr:rowOff>162128</xdr:rowOff>
    </xdr:from>
    <xdr:to>
      <xdr:col>8</xdr:col>
      <xdr:colOff>1864468</xdr:colOff>
      <xdr:row>2</xdr:row>
      <xdr:rowOff>32426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3B8EFA2-C13B-4EC9-8F6D-86052F710B83}"/>
            </a:ext>
          </a:extLst>
        </xdr:cNvPr>
        <xdr:cNvSpPr txBox="1"/>
      </xdr:nvSpPr>
      <xdr:spPr>
        <a:xfrm>
          <a:off x="9370980" y="162128"/>
          <a:ext cx="1767190" cy="59987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r>
            <a:rPr kumimoji="1" lang="ja-JP" altLang="en-US" sz="280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28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記載例</a:t>
          </a:r>
        </a:p>
      </xdr:txBody>
    </xdr:sp>
    <xdr:clientData/>
  </xdr:twoCellAnchor>
  <xdr:oneCellAnchor>
    <xdr:from>
      <xdr:col>0</xdr:col>
      <xdr:colOff>310745</xdr:colOff>
      <xdr:row>4</xdr:row>
      <xdr:rowOff>337764</xdr:rowOff>
    </xdr:from>
    <xdr:ext cx="389850" cy="43569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2BAE39E-964F-401C-B7A0-CC2845C2A566}"/>
            </a:ext>
          </a:extLst>
        </xdr:cNvPr>
        <xdr:cNvSpPr txBox="1"/>
      </xdr:nvSpPr>
      <xdr:spPr>
        <a:xfrm>
          <a:off x="310745" y="1982414"/>
          <a:ext cx="389850" cy="4356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レ</a:t>
          </a:r>
        </a:p>
      </xdr:txBody>
    </xdr:sp>
    <xdr:clientData/>
  </xdr:oneCellAnchor>
  <xdr:oneCellAnchor>
    <xdr:from>
      <xdr:col>0</xdr:col>
      <xdr:colOff>84847</xdr:colOff>
      <xdr:row>9</xdr:row>
      <xdr:rowOff>368568</xdr:rowOff>
    </xdr:from>
    <xdr:ext cx="389850" cy="43569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6A31ED8-B392-45EF-A860-5BE17738D835}"/>
            </a:ext>
          </a:extLst>
        </xdr:cNvPr>
        <xdr:cNvSpPr txBox="1"/>
      </xdr:nvSpPr>
      <xdr:spPr>
        <a:xfrm>
          <a:off x="84847" y="3842018"/>
          <a:ext cx="389850" cy="4356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レ</a:t>
          </a:r>
        </a:p>
      </xdr:txBody>
    </xdr:sp>
    <xdr:clientData/>
  </xdr:oneCellAnchor>
  <xdr:oneCellAnchor>
    <xdr:from>
      <xdr:col>7</xdr:col>
      <xdr:colOff>219682</xdr:colOff>
      <xdr:row>7</xdr:row>
      <xdr:rowOff>464223</xdr:rowOff>
    </xdr:from>
    <xdr:ext cx="389850" cy="43569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04D7FEE-319C-4716-B89F-A59B24F14610}"/>
            </a:ext>
          </a:extLst>
        </xdr:cNvPr>
        <xdr:cNvSpPr txBox="1"/>
      </xdr:nvSpPr>
      <xdr:spPr>
        <a:xfrm>
          <a:off x="8374703" y="3025840"/>
          <a:ext cx="389850" cy="4356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レ</a:t>
          </a:r>
        </a:p>
      </xdr:txBody>
    </xdr:sp>
    <xdr:clientData/>
  </xdr:oneCellAnchor>
  <xdr:oneCellAnchor>
    <xdr:from>
      <xdr:col>7</xdr:col>
      <xdr:colOff>286968</xdr:colOff>
      <xdr:row>10</xdr:row>
      <xdr:rowOff>346410</xdr:rowOff>
    </xdr:from>
    <xdr:ext cx="389850" cy="43569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CBDE60EA-FD75-4EA0-A5C5-B7E5E7BD638C}"/>
            </a:ext>
          </a:extLst>
        </xdr:cNvPr>
        <xdr:cNvSpPr txBox="1"/>
      </xdr:nvSpPr>
      <xdr:spPr>
        <a:xfrm>
          <a:off x="8441989" y="4188836"/>
          <a:ext cx="389850" cy="4356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レ</a:t>
          </a:r>
        </a:p>
      </xdr:txBody>
    </xdr:sp>
    <xdr:clientData/>
  </xdr:oneCellAnchor>
  <xdr:oneCellAnchor>
    <xdr:from>
      <xdr:col>3</xdr:col>
      <xdr:colOff>0</xdr:colOff>
      <xdr:row>19</xdr:row>
      <xdr:rowOff>135106</xdr:rowOff>
    </xdr:from>
    <xdr:ext cx="389850" cy="43569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259FF63-A5D4-4C30-8058-635D37E9E5D7}"/>
            </a:ext>
          </a:extLst>
        </xdr:cNvPr>
        <xdr:cNvSpPr txBox="1"/>
      </xdr:nvSpPr>
      <xdr:spPr>
        <a:xfrm>
          <a:off x="2933700" y="8155156"/>
          <a:ext cx="389850" cy="4356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レ</a:t>
          </a:r>
        </a:p>
      </xdr:txBody>
    </xdr:sp>
    <xdr:clientData/>
  </xdr:oneCellAnchor>
  <xdr:oneCellAnchor>
    <xdr:from>
      <xdr:col>2</xdr:col>
      <xdr:colOff>1652458</xdr:colOff>
      <xdr:row>23</xdr:row>
      <xdr:rowOff>136457</xdr:rowOff>
    </xdr:from>
    <xdr:ext cx="389850" cy="43569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1AF6BCF-5227-4199-AC6C-48567677AAFD}"/>
            </a:ext>
          </a:extLst>
        </xdr:cNvPr>
        <xdr:cNvSpPr txBox="1"/>
      </xdr:nvSpPr>
      <xdr:spPr>
        <a:xfrm>
          <a:off x="2625224" y="11015223"/>
          <a:ext cx="389850" cy="4356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レ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549088</xdr:colOff>
      <xdr:row>0</xdr:row>
      <xdr:rowOff>112059</xdr:rowOff>
    </xdr:from>
    <xdr:to>
      <xdr:col>7</xdr:col>
      <xdr:colOff>537882</xdr:colOff>
      <xdr:row>2</xdr:row>
      <xdr:rowOff>44824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B29D50-1D0E-4A5A-9F07-7741D60352B4}"/>
            </a:ext>
          </a:extLst>
        </xdr:cNvPr>
        <xdr:cNvSpPr txBox="1"/>
      </xdr:nvSpPr>
      <xdr:spPr>
        <a:xfrm>
          <a:off x="3978088" y="112059"/>
          <a:ext cx="1360394" cy="409015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89646</xdr:colOff>
      <xdr:row>0</xdr:row>
      <xdr:rowOff>100852</xdr:rowOff>
    </xdr:from>
    <xdr:to>
      <xdr:col>51</xdr:col>
      <xdr:colOff>100852</xdr:colOff>
      <xdr:row>3</xdr:row>
      <xdr:rowOff>257734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1360B6-E5B0-479B-A193-1A96E810DD04}"/>
            </a:ext>
          </a:extLst>
        </xdr:cNvPr>
        <xdr:cNvSpPr txBox="1"/>
      </xdr:nvSpPr>
      <xdr:spPr>
        <a:xfrm>
          <a:off x="8090646" y="100852"/>
          <a:ext cx="6583456" cy="852207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修繕不可能な場合：</a:t>
          </a:r>
          <a:endParaRPr lang="en-US" altLang="ja-JP" sz="1100" b="0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・機械の場合は「全損」。</a:t>
          </a:r>
          <a:endParaRPr lang="en-US" altLang="ja-JP" sz="1100" b="0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・施設の場合は「全壊」 </a:t>
          </a:r>
          <a:endParaRPr lang="en-US" altLang="ja-JP" sz="1100" b="0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修繕可能な場合：</a:t>
          </a:r>
          <a:endParaRPr lang="en-US" altLang="ja-JP" sz="1100" b="0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・機械の場合は「破損」。</a:t>
          </a:r>
          <a:endParaRPr lang="en-US" altLang="ja-JP" sz="1100" b="0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・施設の場合は「半壊」又は「一部損壊」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44824</xdr:colOff>
      <xdr:row>2</xdr:row>
      <xdr:rowOff>100853</xdr:rowOff>
    </xdr:from>
    <xdr:to>
      <xdr:col>25</xdr:col>
      <xdr:colOff>358589</xdr:colOff>
      <xdr:row>3</xdr:row>
      <xdr:rowOff>174811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88ECA24-3F2A-4E3C-8FA5-8788F48AF5BE}"/>
            </a:ext>
          </a:extLst>
        </xdr:cNvPr>
        <xdr:cNvSpPr txBox="1"/>
      </xdr:nvSpPr>
      <xdr:spPr>
        <a:xfrm>
          <a:off x="44824" y="577103"/>
          <a:ext cx="7381315" cy="312083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ja-JP" altLang="en-US" sz="12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農業用機械・農業用施設の場合</a:t>
          </a:r>
          <a:endParaRPr kumimoji="1" lang="ja-JP" altLang="en-US" sz="12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56029</xdr:colOff>
      <xdr:row>8</xdr:row>
      <xdr:rowOff>667870</xdr:rowOff>
    </xdr:from>
    <xdr:to>
      <xdr:col>25</xdr:col>
      <xdr:colOff>649941</xdr:colOff>
      <xdr:row>9</xdr:row>
      <xdr:rowOff>717177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C366DB1-02CB-439C-BB35-6B04A1EEEEDE}"/>
            </a:ext>
          </a:extLst>
        </xdr:cNvPr>
        <xdr:cNvSpPr txBox="1"/>
      </xdr:nvSpPr>
      <xdr:spPr>
        <a:xfrm>
          <a:off x="56029" y="2144245"/>
          <a:ext cx="7375712" cy="239807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ja-JP" altLang="en-US" sz="12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農作物等の場合</a:t>
          </a:r>
          <a:r>
            <a:rPr kumimoji="1" lang="ja-JP" altLang="en-US" sz="12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：</a:t>
          </a:r>
          <a:endParaRPr kumimoji="1" lang="en-US" altLang="ja-JP" sz="1200" b="0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2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・苗の場合は定植予定だった本ぽ面積を記入</a:t>
          </a:r>
          <a:endParaRPr kumimoji="1" lang="en-US" altLang="ja-JP" sz="1200" b="0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en-US" altLang="ja-JP" sz="1200" b="0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11205</xdr:colOff>
      <xdr:row>0</xdr:row>
      <xdr:rowOff>56031</xdr:rowOff>
    </xdr:from>
    <xdr:to>
      <xdr:col>27</xdr:col>
      <xdr:colOff>11205</xdr:colOff>
      <xdr:row>0</xdr:row>
      <xdr:rowOff>403413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34ABA07-0FEB-4C8C-A4ED-800E5B09AD57}"/>
            </a:ext>
          </a:extLst>
        </xdr:cNvPr>
        <xdr:cNvSpPr txBox="1"/>
      </xdr:nvSpPr>
      <xdr:spPr>
        <a:xfrm>
          <a:off x="11205" y="56031"/>
          <a:ext cx="7715250" cy="185457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0" lang="en-US" altLang="ja-JP" sz="12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0" lang="ja-JP" altLang="en-US" sz="12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ハード事業とソフト事業用でそれぞれに記載。</a:t>
          </a:r>
          <a:endParaRPr kumimoji="1" lang="ja-JP" altLang="en-US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46</xdr:col>
      <xdr:colOff>235323</xdr:colOff>
      <xdr:row>0</xdr:row>
      <xdr:rowOff>56029</xdr:rowOff>
    </xdr:from>
    <xdr:to>
      <xdr:col>51</xdr:col>
      <xdr:colOff>145677</xdr:colOff>
      <xdr:row>0</xdr:row>
      <xdr:rowOff>459441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393B1DB-DA89-4803-815F-94335933BCE6}"/>
            </a:ext>
          </a:extLst>
        </xdr:cNvPr>
        <xdr:cNvSpPr txBox="1"/>
      </xdr:nvSpPr>
      <xdr:spPr>
        <a:xfrm>
          <a:off x="13379823" y="56029"/>
          <a:ext cx="1339104" cy="184337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記載例</a:t>
          </a:r>
        </a:p>
      </xdr:txBody>
    </xdr:sp>
    <xdr:clientData/>
  </xdr:twoCellAnchor>
  <xdr:twoCellAnchor>
    <xdr:from>
      <xdr:col>25</xdr:col>
      <xdr:colOff>190500</xdr:colOff>
      <xdr:row>4</xdr:row>
      <xdr:rowOff>224117</xdr:rowOff>
    </xdr:from>
    <xdr:to>
      <xdr:col>25</xdr:col>
      <xdr:colOff>493059</xdr:colOff>
      <xdr:row>4</xdr:row>
      <xdr:rowOff>526676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368B828F-911E-4C25-98E8-4D5229ABE112}"/>
            </a:ext>
          </a:extLst>
        </xdr:cNvPr>
        <xdr:cNvSpPr/>
      </xdr:nvSpPr>
      <xdr:spPr>
        <a:xfrm>
          <a:off x="7334250" y="1176617"/>
          <a:ext cx="93009" cy="1680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174812</xdr:colOff>
      <xdr:row>5</xdr:row>
      <xdr:rowOff>208429</xdr:rowOff>
    </xdr:from>
    <xdr:to>
      <xdr:col>25</xdr:col>
      <xdr:colOff>477371</xdr:colOff>
      <xdr:row>5</xdr:row>
      <xdr:rowOff>510988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1EE62044-EDB3-4F51-9D24-35523F51152A}"/>
            </a:ext>
          </a:extLst>
        </xdr:cNvPr>
        <xdr:cNvSpPr/>
      </xdr:nvSpPr>
      <xdr:spPr>
        <a:xfrm>
          <a:off x="7318562" y="1399054"/>
          <a:ext cx="112059" cy="26334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181535</xdr:colOff>
      <xdr:row>6</xdr:row>
      <xdr:rowOff>517711</xdr:rowOff>
    </xdr:from>
    <xdr:to>
      <xdr:col>25</xdr:col>
      <xdr:colOff>484094</xdr:colOff>
      <xdr:row>7</xdr:row>
      <xdr:rowOff>47065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D0FA5829-67A9-458E-84A7-6501066850C9}"/>
            </a:ext>
          </a:extLst>
        </xdr:cNvPr>
        <xdr:cNvSpPr/>
      </xdr:nvSpPr>
      <xdr:spPr>
        <a:xfrm>
          <a:off x="7325285" y="1670236"/>
          <a:ext cx="102534" cy="43704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199465</xdr:colOff>
      <xdr:row>7</xdr:row>
      <xdr:rowOff>490818</xdr:rowOff>
    </xdr:from>
    <xdr:to>
      <xdr:col>25</xdr:col>
      <xdr:colOff>502024</xdr:colOff>
      <xdr:row>8</xdr:row>
      <xdr:rowOff>20171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D09966EB-B997-450F-BA37-E6A70A13939D}"/>
            </a:ext>
          </a:extLst>
        </xdr:cNvPr>
        <xdr:cNvSpPr/>
      </xdr:nvSpPr>
      <xdr:spPr>
        <a:xfrm>
          <a:off x="7343215" y="1900518"/>
          <a:ext cx="83484" cy="24653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116542</xdr:colOff>
      <xdr:row>9</xdr:row>
      <xdr:rowOff>766482</xdr:rowOff>
    </xdr:from>
    <xdr:to>
      <xdr:col>25</xdr:col>
      <xdr:colOff>419101</xdr:colOff>
      <xdr:row>10</xdr:row>
      <xdr:rowOff>295835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191CA13A-9161-4229-865D-4AF97BAB544B}"/>
            </a:ext>
          </a:extLst>
        </xdr:cNvPr>
        <xdr:cNvSpPr/>
      </xdr:nvSpPr>
      <xdr:spPr>
        <a:xfrm>
          <a:off x="7260292" y="2385732"/>
          <a:ext cx="169209" cy="234203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89648</xdr:colOff>
      <xdr:row>10</xdr:row>
      <xdr:rowOff>739587</xdr:rowOff>
    </xdr:from>
    <xdr:to>
      <xdr:col>25</xdr:col>
      <xdr:colOff>392207</xdr:colOff>
      <xdr:row>11</xdr:row>
      <xdr:rowOff>268940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FAE7AB7F-7C42-4807-8F53-4C6E11EEF980}"/>
            </a:ext>
          </a:extLst>
        </xdr:cNvPr>
        <xdr:cNvSpPr/>
      </xdr:nvSpPr>
      <xdr:spPr>
        <a:xfrm>
          <a:off x="7233398" y="2616012"/>
          <a:ext cx="197784" cy="243728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118783</xdr:colOff>
      <xdr:row>11</xdr:row>
      <xdr:rowOff>768722</xdr:rowOff>
    </xdr:from>
    <xdr:to>
      <xdr:col>25</xdr:col>
      <xdr:colOff>421342</xdr:colOff>
      <xdr:row>12</xdr:row>
      <xdr:rowOff>298075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5A43F5E4-8638-40AB-A260-6116C6246347}"/>
            </a:ext>
          </a:extLst>
        </xdr:cNvPr>
        <xdr:cNvSpPr/>
      </xdr:nvSpPr>
      <xdr:spPr>
        <a:xfrm>
          <a:off x="7262533" y="2854697"/>
          <a:ext cx="169209" cy="243728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629478</xdr:colOff>
      <xdr:row>0</xdr:row>
      <xdr:rowOff>99391</xdr:rowOff>
    </xdr:from>
    <xdr:to>
      <xdr:col>8</xdr:col>
      <xdr:colOff>265044</xdr:colOff>
      <xdr:row>2</xdr:row>
      <xdr:rowOff>66260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5F50AF8-171D-4C2D-BBBE-AC8E3A91F0FC}"/>
            </a:ext>
          </a:extLst>
        </xdr:cNvPr>
        <xdr:cNvSpPr/>
      </xdr:nvSpPr>
      <xdr:spPr>
        <a:xfrm>
          <a:off x="5430078" y="99391"/>
          <a:ext cx="321366" cy="309769"/>
        </a:xfrm>
        <a:prstGeom prst="ellipse">
          <a:avLst/>
        </a:prstGeom>
        <a:noFill/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629478</xdr:colOff>
      <xdr:row>0</xdr:row>
      <xdr:rowOff>74543</xdr:rowOff>
    </xdr:from>
    <xdr:ext cx="325730" cy="48039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0D3843C-61ED-49CD-AC61-D337FA935106}"/>
            </a:ext>
          </a:extLst>
        </xdr:cNvPr>
        <xdr:cNvSpPr txBox="1"/>
      </xdr:nvSpPr>
      <xdr:spPr>
        <a:xfrm>
          <a:off x="5430078" y="74543"/>
          <a:ext cx="325730" cy="480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/>
            <a:t>ｃ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1800</xdr:colOff>
      <xdr:row>0</xdr:row>
      <xdr:rowOff>0</xdr:rowOff>
    </xdr:from>
    <xdr:to>
      <xdr:col>0</xdr:col>
      <xdr:colOff>536400</xdr:colOff>
      <xdr:row>0</xdr:row>
      <xdr:rowOff>178200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21DF1D-3BE4-473C-AF3D-8970B819CCD3}"/>
            </a:ext>
          </a:extLst>
        </xdr:cNvPr>
        <xdr:cNvSpPr/>
      </xdr:nvSpPr>
      <xdr:spPr>
        <a:xfrm>
          <a:off x="1800" y="0"/>
          <a:ext cx="534600" cy="178200"/>
        </a:xfrm>
        <a:prstGeom prst="rect">
          <a:avLst/>
        </a:prstGeom>
        <a:noFill/>
        <a:ln w="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0" tIns="0" rIns="0" bIns="0" anchor="t">
          <a:spAutoFit/>
        </a:bodyPr>
        <a:lstStyle/>
        <a:p>
          <a:pPr>
            <a:lnSpc>
              <a:spcPct val="100000"/>
            </a:lnSpc>
          </a:pPr>
          <a:r>
            <a:rPr lang="ja-JP" sz="1400" b="0" strike="noStrike" spc="-1">
              <a:solidFill>
                <a:srgbClr val="000000"/>
              </a:solidFill>
              <a:latin typeface="BIZ UDゴシック"/>
              <a:ea typeface="BIZ UDゴシック"/>
            </a:rPr>
            <a:t>果　樹</a:t>
          </a:r>
          <a:endParaRPr lang="en-US" sz="1400" b="0" strike="noStrike" spc="-1">
            <a:latin typeface="游明朝"/>
          </a:endParaRPr>
        </a:p>
      </xdr:txBody>
    </xdr:sp>
    <xdr:clientData/>
  </xdr:twoCellAnchor>
  <xdr:twoCellAnchor editAs="absolute">
    <xdr:from>
      <xdr:col>6</xdr:col>
      <xdr:colOff>830285</xdr:colOff>
      <xdr:row>0</xdr:row>
      <xdr:rowOff>74160</xdr:rowOff>
    </xdr:from>
    <xdr:to>
      <xdr:col>6</xdr:col>
      <xdr:colOff>1164725</xdr:colOff>
      <xdr:row>2</xdr:row>
      <xdr:rowOff>197640</xdr:rowOff>
    </xdr:to>
    <xdr:sp macro="" textlink="">
      <xdr:nvSpPr>
        <xdr:cNvPr id="3" name="テキスト ボックス 3">
          <a:extLst>
            <a:ext uri="{FF2B5EF4-FFF2-40B4-BE49-F238E27FC236}">
              <a16:creationId xmlns:a16="http://schemas.microsoft.com/office/drawing/2014/main" id="{8B7AE04C-2C80-45D6-9AAD-AFD02C78B9B1}"/>
            </a:ext>
          </a:extLst>
        </xdr:cNvPr>
        <xdr:cNvSpPr/>
      </xdr:nvSpPr>
      <xdr:spPr>
        <a:xfrm>
          <a:off x="5780110" y="74160"/>
          <a:ext cx="334440" cy="466380"/>
        </a:xfrm>
        <a:prstGeom prst="rect">
          <a:avLst/>
        </a:prstGeom>
        <a:solidFill>
          <a:schemeClr val="lt1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1400" b="0" strike="noStrike" spc="-1">
              <a:solidFill>
                <a:srgbClr val="000000"/>
              </a:solidFill>
              <a:latin typeface="BIZ UDゴシック"/>
              <a:ea typeface="BIZ UDゴシック"/>
            </a:rPr>
            <a:t>D</a:t>
          </a:r>
          <a:endParaRPr lang="en-US" sz="1400" b="0" strike="noStrike" spc="-1">
            <a:latin typeface="游明朝"/>
          </a:endParaRPr>
        </a:p>
      </xdr:txBody>
    </xdr:sp>
    <xdr:clientData/>
  </xdr:twoCellAnchor>
  <xdr:twoCellAnchor editAs="absolute">
    <xdr:from>
      <xdr:col>6</xdr:col>
      <xdr:colOff>818765</xdr:colOff>
      <xdr:row>0</xdr:row>
      <xdr:rowOff>99000</xdr:rowOff>
    </xdr:from>
    <xdr:to>
      <xdr:col>6</xdr:col>
      <xdr:colOff>1120445</xdr:colOff>
      <xdr:row>2</xdr:row>
      <xdr:rowOff>36720</xdr:rowOff>
    </xdr:to>
    <xdr:sp macro="" textlink="">
      <xdr:nvSpPr>
        <xdr:cNvPr id="4" name="楕円 4">
          <a:extLst>
            <a:ext uri="{FF2B5EF4-FFF2-40B4-BE49-F238E27FC236}">
              <a16:creationId xmlns:a16="http://schemas.microsoft.com/office/drawing/2014/main" id="{DBDFC60F-A191-4602-9EC2-4DCCDECD9493}"/>
            </a:ext>
          </a:extLst>
        </xdr:cNvPr>
        <xdr:cNvSpPr/>
      </xdr:nvSpPr>
      <xdr:spPr>
        <a:xfrm>
          <a:off x="5768590" y="99000"/>
          <a:ext cx="301680" cy="280620"/>
        </a:xfrm>
        <a:prstGeom prst="ellipse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1800</xdr:colOff>
      <xdr:row>0</xdr:row>
      <xdr:rowOff>0</xdr:rowOff>
    </xdr:from>
    <xdr:to>
      <xdr:col>0</xdr:col>
      <xdr:colOff>536400</xdr:colOff>
      <xdr:row>0</xdr:row>
      <xdr:rowOff>178200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7A7F700-7F28-44EF-8B4F-9C0F2D105BE7}"/>
            </a:ext>
          </a:extLst>
        </xdr:cNvPr>
        <xdr:cNvSpPr/>
      </xdr:nvSpPr>
      <xdr:spPr>
        <a:xfrm>
          <a:off x="1800" y="0"/>
          <a:ext cx="534600" cy="178200"/>
        </a:xfrm>
        <a:prstGeom prst="rect">
          <a:avLst/>
        </a:prstGeom>
        <a:noFill/>
        <a:ln w="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0" tIns="0" rIns="0" bIns="0" anchor="t">
          <a:spAutoFit/>
        </a:bodyPr>
        <a:lstStyle/>
        <a:p>
          <a:pPr>
            <a:lnSpc>
              <a:spcPct val="100000"/>
            </a:lnSpc>
          </a:pPr>
          <a:r>
            <a:rPr lang="ja-JP" sz="1400" b="0" strike="noStrike" spc="-1">
              <a:solidFill>
                <a:srgbClr val="000000"/>
              </a:solidFill>
              <a:latin typeface="BIZ UDゴシック"/>
              <a:ea typeface="BIZ UDゴシック"/>
            </a:rPr>
            <a:t>果　樹</a:t>
          </a:r>
          <a:endParaRPr lang="en-US" sz="1400" b="0" strike="noStrike" spc="-1">
            <a:latin typeface="游明朝"/>
          </a:endParaRPr>
        </a:p>
      </xdr:txBody>
    </xdr:sp>
    <xdr:clientData/>
  </xdr:twoCellAnchor>
  <xdr:twoCellAnchor editAs="absolute">
    <xdr:from>
      <xdr:col>6</xdr:col>
      <xdr:colOff>887885</xdr:colOff>
      <xdr:row>0</xdr:row>
      <xdr:rowOff>41400</xdr:rowOff>
    </xdr:from>
    <xdr:to>
      <xdr:col>6</xdr:col>
      <xdr:colOff>1222325</xdr:colOff>
      <xdr:row>2</xdr:row>
      <xdr:rowOff>164880</xdr:rowOff>
    </xdr:to>
    <xdr:sp macro="" textlink="">
      <xdr:nvSpPr>
        <xdr:cNvPr id="3" name="テキスト ボックス 3">
          <a:extLst>
            <a:ext uri="{FF2B5EF4-FFF2-40B4-BE49-F238E27FC236}">
              <a16:creationId xmlns:a16="http://schemas.microsoft.com/office/drawing/2014/main" id="{46DF24EE-76EA-4E06-A11F-693D9015009A}"/>
            </a:ext>
          </a:extLst>
        </xdr:cNvPr>
        <xdr:cNvSpPr/>
      </xdr:nvSpPr>
      <xdr:spPr>
        <a:xfrm>
          <a:off x="5837710" y="41400"/>
          <a:ext cx="334440" cy="466380"/>
        </a:xfrm>
        <a:prstGeom prst="rect">
          <a:avLst/>
        </a:prstGeom>
        <a:solidFill>
          <a:schemeClr val="lt1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1400" b="0" strike="noStrike" spc="-1">
              <a:latin typeface="游明朝"/>
            </a:rPr>
            <a:t>E</a:t>
          </a:r>
        </a:p>
      </xdr:txBody>
    </xdr:sp>
    <xdr:clientData/>
  </xdr:twoCellAnchor>
  <xdr:twoCellAnchor editAs="absolute">
    <xdr:from>
      <xdr:col>6</xdr:col>
      <xdr:colOff>876365</xdr:colOff>
      <xdr:row>0</xdr:row>
      <xdr:rowOff>65880</xdr:rowOff>
    </xdr:from>
    <xdr:to>
      <xdr:col>6</xdr:col>
      <xdr:colOff>1178045</xdr:colOff>
      <xdr:row>2</xdr:row>
      <xdr:rowOff>3600</xdr:rowOff>
    </xdr:to>
    <xdr:sp macro="" textlink="">
      <xdr:nvSpPr>
        <xdr:cNvPr id="4" name="楕円 4">
          <a:extLst>
            <a:ext uri="{FF2B5EF4-FFF2-40B4-BE49-F238E27FC236}">
              <a16:creationId xmlns:a16="http://schemas.microsoft.com/office/drawing/2014/main" id="{1D00E986-CD2E-49FA-9E53-80FA7893AE7D}"/>
            </a:ext>
          </a:extLst>
        </xdr:cNvPr>
        <xdr:cNvSpPr/>
      </xdr:nvSpPr>
      <xdr:spPr>
        <a:xfrm>
          <a:off x="5826190" y="65880"/>
          <a:ext cx="301680" cy="280620"/>
        </a:xfrm>
        <a:prstGeom prst="ellipse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2</xdr:col>
      <xdr:colOff>305130</xdr:colOff>
      <xdr:row>0</xdr:row>
      <xdr:rowOff>16494</xdr:rowOff>
    </xdr:from>
    <xdr:to>
      <xdr:col>3</xdr:col>
      <xdr:colOff>503052</xdr:colOff>
      <xdr:row>1</xdr:row>
      <xdr:rowOff>57727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9D2DF7C-6825-4837-94BC-C8F96C9C46DE}"/>
            </a:ext>
          </a:extLst>
        </xdr:cNvPr>
        <xdr:cNvSpPr/>
      </xdr:nvSpPr>
      <xdr:spPr>
        <a:xfrm>
          <a:off x="2243117" y="16494"/>
          <a:ext cx="1105065" cy="28863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1800</xdr:colOff>
      <xdr:row>0</xdr:row>
      <xdr:rowOff>0</xdr:rowOff>
    </xdr:from>
    <xdr:to>
      <xdr:col>0</xdr:col>
      <xdr:colOff>536400</xdr:colOff>
      <xdr:row>0</xdr:row>
      <xdr:rowOff>178200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25253A5-2CC9-4BC0-B28D-30CA2E2AEB3A}"/>
            </a:ext>
          </a:extLst>
        </xdr:cNvPr>
        <xdr:cNvSpPr/>
      </xdr:nvSpPr>
      <xdr:spPr>
        <a:xfrm>
          <a:off x="1800" y="0"/>
          <a:ext cx="534600" cy="178200"/>
        </a:xfrm>
        <a:prstGeom prst="rect">
          <a:avLst/>
        </a:prstGeom>
        <a:noFill/>
        <a:ln w="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0" tIns="0" rIns="0" bIns="0" anchor="t">
          <a:spAutoFit/>
        </a:bodyPr>
        <a:lstStyle/>
        <a:p>
          <a:pPr>
            <a:lnSpc>
              <a:spcPct val="100000"/>
            </a:lnSpc>
          </a:pPr>
          <a:r>
            <a:rPr lang="ja-JP" sz="1400" b="0" strike="noStrike" spc="-1">
              <a:solidFill>
                <a:srgbClr val="000000"/>
              </a:solidFill>
              <a:latin typeface="BIZ UDゴシック"/>
              <a:ea typeface="BIZ UDゴシック"/>
            </a:rPr>
            <a:t>果　樹</a:t>
          </a:r>
          <a:endParaRPr lang="en-US" sz="1400" b="0" strike="noStrike" spc="-1">
            <a:latin typeface="游明朝"/>
          </a:endParaRPr>
        </a:p>
      </xdr:txBody>
    </xdr:sp>
    <xdr:clientData/>
  </xdr:twoCellAnchor>
  <xdr:twoCellAnchor editAs="absolute">
    <xdr:from>
      <xdr:col>6</xdr:col>
      <xdr:colOff>840260</xdr:colOff>
      <xdr:row>0</xdr:row>
      <xdr:rowOff>41400</xdr:rowOff>
    </xdr:from>
    <xdr:to>
      <xdr:col>6</xdr:col>
      <xdr:colOff>1174700</xdr:colOff>
      <xdr:row>2</xdr:row>
      <xdr:rowOff>164880</xdr:rowOff>
    </xdr:to>
    <xdr:sp macro="" textlink="">
      <xdr:nvSpPr>
        <xdr:cNvPr id="3" name="テキスト ボックス 3">
          <a:extLst>
            <a:ext uri="{FF2B5EF4-FFF2-40B4-BE49-F238E27FC236}">
              <a16:creationId xmlns:a16="http://schemas.microsoft.com/office/drawing/2014/main" id="{065DF39F-6719-499E-9C25-AB7303CFEA4A}"/>
            </a:ext>
          </a:extLst>
        </xdr:cNvPr>
        <xdr:cNvSpPr/>
      </xdr:nvSpPr>
      <xdr:spPr>
        <a:xfrm>
          <a:off x="5837710" y="41400"/>
          <a:ext cx="334440" cy="466380"/>
        </a:xfrm>
        <a:prstGeom prst="rect">
          <a:avLst/>
        </a:prstGeom>
        <a:solidFill>
          <a:schemeClr val="lt1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1400" b="0" strike="noStrike" spc="-1">
              <a:solidFill>
                <a:srgbClr val="000000"/>
              </a:solidFill>
              <a:latin typeface="BIZ UDゴシック"/>
              <a:ea typeface="BIZ UDゴシック"/>
            </a:rPr>
            <a:t>E4</a:t>
          </a:r>
          <a:endParaRPr lang="en-US" sz="1400" b="0" strike="noStrike" spc="-1">
            <a:latin typeface="游明朝"/>
          </a:endParaRPr>
        </a:p>
      </xdr:txBody>
    </xdr:sp>
    <xdr:clientData/>
  </xdr:twoCellAnchor>
  <xdr:twoCellAnchor editAs="absolute">
    <xdr:from>
      <xdr:col>6</xdr:col>
      <xdr:colOff>828740</xdr:colOff>
      <xdr:row>0</xdr:row>
      <xdr:rowOff>65880</xdr:rowOff>
    </xdr:from>
    <xdr:to>
      <xdr:col>6</xdr:col>
      <xdr:colOff>1130420</xdr:colOff>
      <xdr:row>2</xdr:row>
      <xdr:rowOff>3600</xdr:rowOff>
    </xdr:to>
    <xdr:sp macro="" textlink="">
      <xdr:nvSpPr>
        <xdr:cNvPr id="4" name="楕円 4">
          <a:extLst>
            <a:ext uri="{FF2B5EF4-FFF2-40B4-BE49-F238E27FC236}">
              <a16:creationId xmlns:a16="http://schemas.microsoft.com/office/drawing/2014/main" id="{2263A5BF-C838-4172-8D80-263B7E852C0F}"/>
            </a:ext>
          </a:extLst>
        </xdr:cNvPr>
        <xdr:cNvSpPr/>
      </xdr:nvSpPr>
      <xdr:spPr>
        <a:xfrm>
          <a:off x="5826190" y="65880"/>
          <a:ext cx="301680" cy="280620"/>
        </a:xfrm>
        <a:prstGeom prst="ellipse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3</xdr:col>
      <xdr:colOff>437078</xdr:colOff>
      <xdr:row>0</xdr:row>
      <xdr:rowOff>49480</xdr:rowOff>
    </xdr:from>
    <xdr:to>
      <xdr:col>4</xdr:col>
      <xdr:colOff>189676</xdr:colOff>
      <xdr:row>1</xdr:row>
      <xdr:rowOff>41233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849B172-C355-328B-AE15-4303595636D7}"/>
            </a:ext>
          </a:extLst>
        </xdr:cNvPr>
        <xdr:cNvSpPr/>
      </xdr:nvSpPr>
      <xdr:spPr>
        <a:xfrm>
          <a:off x="3282208" y="49480"/>
          <a:ext cx="536039" cy="23915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F5A11-DD92-4ED4-8C37-C3880E149D63}">
  <dimension ref="A1:F28"/>
  <sheetViews>
    <sheetView tabSelected="1" view="pageBreakPreview" zoomScaleNormal="100" zoomScaleSheetLayoutView="100" workbookViewId="0">
      <selection activeCell="A10" sqref="A10"/>
    </sheetView>
  </sheetViews>
  <sheetFormatPr defaultColWidth="8.77734375" defaultRowHeight="18" x14ac:dyDescent="0.45"/>
  <cols>
    <col min="1" max="1" width="3.44140625" style="93" customWidth="1"/>
    <col min="2" max="2" width="3.33203125" style="93" customWidth="1"/>
    <col min="3" max="3" width="75.44140625" style="93" customWidth="1"/>
    <col min="4" max="16384" width="8.77734375" style="93"/>
  </cols>
  <sheetData>
    <row r="1" spans="1:6" x14ac:dyDescent="0.45">
      <c r="A1" s="92" t="s">
        <v>144</v>
      </c>
    </row>
    <row r="2" spans="1:6" ht="8.4" customHeight="1" x14ac:dyDescent="0.45">
      <c r="A2" s="92"/>
    </row>
    <row r="3" spans="1:6" x14ac:dyDescent="0.45">
      <c r="A3" s="94" t="s">
        <v>145</v>
      </c>
    </row>
    <row r="4" spans="1:6" ht="18" customHeight="1" x14ac:dyDescent="0.45">
      <c r="A4" s="95">
        <v>1</v>
      </c>
      <c r="B4" s="96"/>
      <c r="C4" s="96" t="s">
        <v>221</v>
      </c>
      <c r="D4" s="93" t="s">
        <v>222</v>
      </c>
    </row>
    <row r="5" spans="1:6" ht="18" customHeight="1" x14ac:dyDescent="0.45">
      <c r="A5" s="119">
        <v>2</v>
      </c>
      <c r="B5" s="120"/>
      <c r="C5" s="97" t="s">
        <v>146</v>
      </c>
      <c r="D5" s="93" t="s">
        <v>223</v>
      </c>
    </row>
    <row r="6" spans="1:6" ht="18" customHeight="1" x14ac:dyDescent="0.45">
      <c r="A6" s="95">
        <v>3</v>
      </c>
      <c r="B6" s="96"/>
      <c r="C6" s="96" t="s">
        <v>147</v>
      </c>
    </row>
    <row r="7" spans="1:6" ht="18" customHeight="1" x14ac:dyDescent="0.45">
      <c r="A7" s="135">
        <v>4</v>
      </c>
      <c r="B7" s="136"/>
      <c r="C7" s="97" t="s">
        <v>148</v>
      </c>
    </row>
    <row r="8" spans="1:6" ht="18" customHeight="1" x14ac:dyDescent="0.45">
      <c r="A8" s="135"/>
      <c r="B8" s="136"/>
      <c r="C8" s="98" t="s">
        <v>149</v>
      </c>
    </row>
    <row r="9" spans="1:6" ht="18" customHeight="1" x14ac:dyDescent="0.45">
      <c r="A9" s="95">
        <v>5</v>
      </c>
      <c r="B9" s="96"/>
      <c r="C9" s="96" t="s">
        <v>150</v>
      </c>
      <c r="D9" s="93" t="s">
        <v>224</v>
      </c>
    </row>
    <row r="10" spans="1:6" ht="18" customHeight="1" x14ac:dyDescent="0.45">
      <c r="A10" s="94" t="s">
        <v>151</v>
      </c>
      <c r="F10" s="125"/>
    </row>
    <row r="11" spans="1:6" ht="18" customHeight="1" x14ac:dyDescent="0.45">
      <c r="A11" s="99">
        <v>6</v>
      </c>
      <c r="B11" s="96"/>
      <c r="C11" s="96" t="s">
        <v>67</v>
      </c>
      <c r="D11" s="93" t="s">
        <v>225</v>
      </c>
    </row>
    <row r="12" spans="1:6" ht="18" customHeight="1" x14ac:dyDescent="0.45">
      <c r="A12" s="99">
        <v>7</v>
      </c>
      <c r="B12" s="96"/>
      <c r="C12" s="96" t="s">
        <v>152</v>
      </c>
    </row>
    <row r="13" spans="1:6" ht="18" customHeight="1" x14ac:dyDescent="0.45">
      <c r="A13" s="94" t="s">
        <v>153</v>
      </c>
    </row>
    <row r="14" spans="1:6" ht="18" customHeight="1" x14ac:dyDescent="0.45">
      <c r="A14" s="100">
        <v>8</v>
      </c>
      <c r="B14" s="96"/>
      <c r="C14" s="96" t="s">
        <v>154</v>
      </c>
    </row>
    <row r="15" spans="1:6" ht="18" customHeight="1" x14ac:dyDescent="0.45">
      <c r="A15" s="100">
        <v>9</v>
      </c>
      <c r="B15" s="96"/>
      <c r="C15" s="96" t="s">
        <v>155</v>
      </c>
    </row>
    <row r="16" spans="1:6" ht="18" customHeight="1" x14ac:dyDescent="0.45">
      <c r="A16" s="100">
        <v>10</v>
      </c>
      <c r="B16" s="96"/>
      <c r="C16" s="96" t="s">
        <v>156</v>
      </c>
    </row>
    <row r="17" spans="1:4" ht="18" customHeight="1" x14ac:dyDescent="0.45">
      <c r="A17" s="100">
        <v>11</v>
      </c>
      <c r="B17" s="96"/>
      <c r="C17" s="96" t="s">
        <v>157</v>
      </c>
    </row>
    <row r="18" spans="1:4" ht="18" customHeight="1" x14ac:dyDescent="0.45">
      <c r="A18" s="94" t="s">
        <v>158</v>
      </c>
      <c r="C18" s="101"/>
    </row>
    <row r="19" spans="1:4" ht="18" customHeight="1" x14ac:dyDescent="0.45">
      <c r="A19" s="99">
        <v>12</v>
      </c>
      <c r="B19" s="96"/>
      <c r="C19" s="96" t="s">
        <v>159</v>
      </c>
      <c r="D19" s="93" t="s">
        <v>226</v>
      </c>
    </row>
    <row r="20" spans="1:4" ht="18" customHeight="1" x14ac:dyDescent="0.45">
      <c r="A20" s="94" t="s">
        <v>160</v>
      </c>
    </row>
    <row r="21" spans="1:4" ht="18" customHeight="1" x14ac:dyDescent="0.45">
      <c r="A21" s="99">
        <v>13</v>
      </c>
      <c r="B21" s="96"/>
      <c r="C21" s="96" t="s">
        <v>161</v>
      </c>
      <c r="D21" s="93" t="s">
        <v>226</v>
      </c>
    </row>
    <row r="22" spans="1:4" ht="18" customHeight="1" x14ac:dyDescent="0.45">
      <c r="A22" s="99">
        <v>14</v>
      </c>
      <c r="B22" s="96"/>
      <c r="C22" s="96" t="s">
        <v>152</v>
      </c>
    </row>
    <row r="23" spans="1:4" ht="18" customHeight="1" x14ac:dyDescent="0.45">
      <c r="A23" s="94" t="s">
        <v>162</v>
      </c>
    </row>
    <row r="24" spans="1:4" ht="18" customHeight="1" x14ac:dyDescent="0.45">
      <c r="A24" s="100">
        <v>15</v>
      </c>
      <c r="B24" s="96"/>
      <c r="C24" s="96" t="s">
        <v>163</v>
      </c>
    </row>
    <row r="25" spans="1:4" ht="18" customHeight="1" x14ac:dyDescent="0.45">
      <c r="A25" s="100">
        <v>16</v>
      </c>
      <c r="B25" s="96"/>
      <c r="C25" s="96" t="s">
        <v>164</v>
      </c>
    </row>
    <row r="26" spans="1:4" ht="18" customHeight="1" x14ac:dyDescent="0.45">
      <c r="A26" s="100">
        <v>17</v>
      </c>
      <c r="B26" s="96"/>
      <c r="C26" s="96" t="s">
        <v>165</v>
      </c>
    </row>
    <row r="27" spans="1:4" ht="18" customHeight="1" x14ac:dyDescent="0.45">
      <c r="A27" s="100">
        <v>18</v>
      </c>
      <c r="B27" s="96"/>
      <c r="C27" s="96" t="s">
        <v>157</v>
      </c>
    </row>
    <row r="28" spans="1:4" ht="29.4" customHeight="1" x14ac:dyDescent="0.45">
      <c r="A28" s="100">
        <v>19</v>
      </c>
      <c r="B28" s="96"/>
      <c r="C28" s="96" t="s">
        <v>166</v>
      </c>
    </row>
  </sheetData>
  <mergeCells count="2">
    <mergeCell ref="A7:A8"/>
    <mergeCell ref="B7:B8"/>
  </mergeCells>
  <phoneticPr fontId="2"/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E5153-CCBD-48BB-BC61-32F3704D5B9E}">
  <sheetPr>
    <tabColor rgb="FFFFFF00"/>
  </sheetPr>
  <dimension ref="A1:I28"/>
  <sheetViews>
    <sheetView view="pageBreakPreview" zoomScale="47" zoomScaleNormal="100" zoomScaleSheetLayoutView="47" workbookViewId="0">
      <selection activeCell="H22" sqref="H22"/>
    </sheetView>
  </sheetViews>
  <sheetFormatPr defaultColWidth="8.77734375" defaultRowHeight="12.6" x14ac:dyDescent="0.2"/>
  <cols>
    <col min="1" max="1" width="7.33203125" style="45" customWidth="1"/>
    <col min="2" max="2" width="6.88671875" style="45" customWidth="1"/>
    <col min="3" max="3" width="22.77734375" style="45" customWidth="1"/>
    <col min="4" max="4" width="4.44140625" style="45" customWidth="1"/>
    <col min="5" max="5" width="10.6640625" style="45" customWidth="1"/>
    <col min="6" max="6" width="13.88671875" style="45" customWidth="1"/>
    <col min="7" max="7" width="45.44140625" style="45" customWidth="1"/>
    <col min="8" max="8" width="21" style="45" customWidth="1"/>
    <col min="9" max="9" width="26.109375" style="45" customWidth="1"/>
    <col min="10" max="16384" width="8.77734375" style="45"/>
  </cols>
  <sheetData>
    <row r="1" spans="1:9" ht="40.5" customHeight="1" x14ac:dyDescent="0.2">
      <c r="A1" s="44" t="s">
        <v>113</v>
      </c>
      <c r="D1" s="46"/>
      <c r="E1" s="46"/>
      <c r="F1" s="46"/>
      <c r="G1" s="46"/>
      <c r="H1" s="46"/>
      <c r="I1" s="47"/>
    </row>
    <row r="2" spans="1:9" ht="17.399999999999999" customHeight="1" thickBot="1" x14ac:dyDescent="0.25">
      <c r="A2" s="46"/>
      <c r="B2" s="46"/>
      <c r="C2" s="46"/>
      <c r="D2" s="46"/>
      <c r="E2" s="46"/>
      <c r="F2" s="46"/>
      <c r="G2" s="142"/>
      <c r="H2" s="142"/>
      <c r="I2" s="142"/>
    </row>
    <row r="3" spans="1:9" ht="51" customHeight="1" thickBot="1" x14ac:dyDescent="0.25">
      <c r="A3" s="143" t="s">
        <v>114</v>
      </c>
      <c r="B3" s="144"/>
      <c r="C3" s="145"/>
      <c r="D3" s="146"/>
      <c r="E3" s="146"/>
      <c r="F3" s="147"/>
      <c r="G3" s="142"/>
      <c r="H3" s="142"/>
      <c r="I3" s="142"/>
    </row>
    <row r="4" spans="1:9" ht="20.399999999999999" customHeight="1" thickBot="1" x14ac:dyDescent="0.25">
      <c r="A4" s="148" t="s">
        <v>115</v>
      </c>
      <c r="B4" s="149"/>
      <c r="C4" s="145"/>
      <c r="D4" s="146"/>
      <c r="E4" s="146"/>
      <c r="F4" s="147"/>
      <c r="G4" s="142"/>
      <c r="H4" s="142"/>
      <c r="I4" s="142"/>
    </row>
    <row r="5" spans="1:9" ht="29.1" customHeight="1" thickBot="1" x14ac:dyDescent="0.25">
      <c r="A5" s="150"/>
      <c r="B5" s="151"/>
      <c r="C5" s="145"/>
      <c r="D5" s="146"/>
      <c r="E5" s="146"/>
      <c r="F5" s="147"/>
      <c r="G5" s="46"/>
      <c r="H5" s="46"/>
      <c r="I5" s="46"/>
    </row>
    <row r="6" spans="1:9" ht="30.6" customHeight="1" thickBot="1" x14ac:dyDescent="0.25">
      <c r="A6" s="152" t="s">
        <v>116</v>
      </c>
      <c r="B6" s="153"/>
      <c r="C6" s="152" t="s">
        <v>117</v>
      </c>
      <c r="D6" s="154"/>
      <c r="E6" s="154"/>
      <c r="F6" s="153"/>
      <c r="G6" s="46"/>
      <c r="H6" s="46"/>
      <c r="I6" s="46"/>
    </row>
    <row r="7" spans="1:9" ht="13.5" customHeight="1" x14ac:dyDescent="0.2">
      <c r="A7" s="48"/>
      <c r="B7" s="48"/>
      <c r="C7" s="49"/>
      <c r="D7" s="49"/>
      <c r="E7" s="49"/>
      <c r="F7" s="49"/>
      <c r="G7" s="46"/>
      <c r="H7" s="46"/>
      <c r="I7" s="46"/>
    </row>
    <row r="8" spans="1:9" ht="39.6" customHeight="1" thickBot="1" x14ac:dyDescent="0.25">
      <c r="A8" s="155" t="s">
        <v>118</v>
      </c>
      <c r="B8" s="155"/>
      <c r="C8" s="155"/>
      <c r="D8" s="50"/>
      <c r="E8" s="50"/>
      <c r="F8" s="50"/>
      <c r="G8" s="46"/>
      <c r="H8" s="46"/>
      <c r="I8" s="46"/>
    </row>
    <row r="9" spans="1:9" ht="31.5" customHeight="1" x14ac:dyDescent="0.2">
      <c r="A9" s="51" t="s">
        <v>116</v>
      </c>
      <c r="B9" s="156" t="s">
        <v>119</v>
      </c>
      <c r="C9" s="157"/>
      <c r="D9" s="50"/>
      <c r="G9" s="158" t="s">
        <v>120</v>
      </c>
      <c r="H9" s="159"/>
      <c r="I9" s="160"/>
    </row>
    <row r="10" spans="1:9" ht="31.5" customHeight="1" x14ac:dyDescent="0.2">
      <c r="A10" s="52" t="s">
        <v>116</v>
      </c>
      <c r="B10" s="137" t="s">
        <v>121</v>
      </c>
      <c r="C10" s="138"/>
      <c r="D10" s="50"/>
      <c r="G10" s="139" t="s">
        <v>122</v>
      </c>
      <c r="H10" s="140"/>
      <c r="I10" s="141"/>
    </row>
    <row r="11" spans="1:9" ht="31.5" customHeight="1" thickBot="1" x14ac:dyDescent="0.25">
      <c r="A11" s="53" t="s">
        <v>116</v>
      </c>
      <c r="B11" s="168" t="s">
        <v>123</v>
      </c>
      <c r="C11" s="169"/>
      <c r="D11" s="50"/>
      <c r="G11" s="170" t="s">
        <v>124</v>
      </c>
      <c r="H11" s="171"/>
      <c r="I11" s="172"/>
    </row>
    <row r="12" spans="1:9" ht="31.5" customHeight="1" thickBot="1" x14ac:dyDescent="0.25">
      <c r="A12" s="54"/>
      <c r="B12" s="55"/>
      <c r="C12" s="50"/>
      <c r="D12" s="50"/>
      <c r="G12" s="168" t="s">
        <v>125</v>
      </c>
      <c r="H12" s="173"/>
      <c r="I12" s="169"/>
    </row>
    <row r="13" spans="1:9" ht="20.399999999999999" customHeight="1" x14ac:dyDescent="0.2">
      <c r="C13" s="50"/>
      <c r="D13" s="50"/>
      <c r="E13" s="50"/>
      <c r="F13" s="50"/>
      <c r="G13" s="46"/>
      <c r="H13" s="46"/>
      <c r="I13" s="46"/>
    </row>
    <row r="14" spans="1:9" ht="13.5" customHeight="1" thickBot="1" x14ac:dyDescent="0.25">
      <c r="A14" s="48"/>
      <c r="B14" s="48"/>
      <c r="C14" s="48"/>
      <c r="D14" s="48"/>
      <c r="E14" s="48"/>
      <c r="F14" s="48"/>
      <c r="G14" s="46"/>
      <c r="H14" s="46"/>
      <c r="I14" s="56"/>
    </row>
    <row r="15" spans="1:9" ht="23.4" thickBot="1" x14ac:dyDescent="0.25">
      <c r="A15" s="174" t="s">
        <v>126</v>
      </c>
      <c r="B15" s="175"/>
      <c r="C15" s="175"/>
      <c r="D15" s="175"/>
      <c r="E15" s="175"/>
      <c r="F15" s="175"/>
      <c r="G15" s="175"/>
      <c r="H15" s="57"/>
      <c r="I15" s="58"/>
    </row>
    <row r="16" spans="1:9" ht="30" customHeight="1" x14ac:dyDescent="0.2">
      <c r="A16" s="59" t="s">
        <v>127</v>
      </c>
      <c r="B16" s="60"/>
      <c r="C16" s="60"/>
      <c r="D16" s="60"/>
      <c r="E16" s="60"/>
      <c r="F16" s="60"/>
      <c r="G16" s="61"/>
      <c r="H16" s="61"/>
      <c r="I16" s="62"/>
    </row>
    <row r="17" spans="1:9" ht="80.400000000000006" customHeight="1" thickBot="1" x14ac:dyDescent="0.25">
      <c r="A17" s="176"/>
      <c r="B17" s="177"/>
      <c r="C17" s="177"/>
      <c r="D17" s="177"/>
      <c r="E17" s="177"/>
      <c r="F17" s="177"/>
      <c r="G17" s="177"/>
      <c r="H17" s="177"/>
      <c r="I17" s="178"/>
    </row>
    <row r="18" spans="1:9" ht="39.9" customHeight="1" thickBot="1" x14ac:dyDescent="0.25">
      <c r="A18" s="50"/>
      <c r="B18" s="55"/>
      <c r="C18" s="55"/>
      <c r="D18" s="46"/>
      <c r="E18" s="46"/>
      <c r="F18" s="46"/>
      <c r="G18" s="46"/>
      <c r="H18" s="46"/>
      <c r="I18" s="56"/>
    </row>
    <row r="19" spans="1:9" ht="55.5" customHeight="1" thickBot="1" x14ac:dyDescent="0.25">
      <c r="A19" s="63" t="s">
        <v>128</v>
      </c>
      <c r="B19" s="50"/>
      <c r="C19" s="50"/>
      <c r="D19" s="46"/>
      <c r="E19" s="46"/>
      <c r="F19" s="46"/>
      <c r="G19" s="64" t="s">
        <v>129</v>
      </c>
      <c r="H19" s="65" t="s">
        <v>130</v>
      </c>
      <c r="I19" s="66" t="s">
        <v>131</v>
      </c>
    </row>
    <row r="20" spans="1:9" ht="60.9" customHeight="1" x14ac:dyDescent="0.2">
      <c r="A20" s="179" t="s">
        <v>132</v>
      </c>
      <c r="B20" s="180"/>
      <c r="C20" s="181"/>
      <c r="D20" s="67" t="s">
        <v>116</v>
      </c>
      <c r="E20" s="182" t="s">
        <v>133</v>
      </c>
      <c r="F20" s="183"/>
      <c r="G20" s="68"/>
      <c r="H20" s="69"/>
      <c r="I20" s="70"/>
    </row>
    <row r="21" spans="1:9" ht="60.9" customHeight="1" x14ac:dyDescent="0.2">
      <c r="A21" s="161" t="s">
        <v>134</v>
      </c>
      <c r="B21" s="162"/>
      <c r="C21" s="163"/>
      <c r="D21" s="71" t="s">
        <v>116</v>
      </c>
      <c r="E21" s="164" t="s">
        <v>135</v>
      </c>
      <c r="F21" s="165"/>
      <c r="G21" s="72"/>
      <c r="H21" s="73"/>
      <c r="I21" s="74"/>
    </row>
    <row r="22" spans="1:9" ht="60.9" customHeight="1" x14ac:dyDescent="0.2">
      <c r="A22" s="161"/>
      <c r="B22" s="162"/>
      <c r="C22" s="163"/>
      <c r="D22" s="75" t="s">
        <v>116</v>
      </c>
      <c r="E22" s="166" t="s">
        <v>136</v>
      </c>
      <c r="F22" s="167"/>
      <c r="G22" s="76"/>
      <c r="H22" s="77"/>
      <c r="I22" s="74"/>
    </row>
    <row r="23" spans="1:9" ht="51.6" customHeight="1" thickBot="1" x14ac:dyDescent="0.25">
      <c r="A23" s="78"/>
      <c r="B23" s="79"/>
      <c r="C23" s="79"/>
      <c r="D23" s="80"/>
      <c r="E23" s="80"/>
      <c r="F23" s="80"/>
      <c r="G23" s="81" t="s">
        <v>137</v>
      </c>
      <c r="H23" s="82"/>
      <c r="I23" s="83"/>
    </row>
    <row r="24" spans="1:9" ht="60.9" customHeight="1" x14ac:dyDescent="0.2">
      <c r="A24" s="179" t="s">
        <v>138</v>
      </c>
      <c r="B24" s="180"/>
      <c r="C24" s="181"/>
      <c r="D24" s="67" t="s">
        <v>116</v>
      </c>
      <c r="E24" s="184" t="s">
        <v>139</v>
      </c>
      <c r="F24" s="185"/>
      <c r="G24" s="84"/>
      <c r="H24" s="69"/>
      <c r="I24" s="70"/>
    </row>
    <row r="25" spans="1:9" ht="60.9" customHeight="1" x14ac:dyDescent="0.2">
      <c r="A25" s="161" t="s">
        <v>140</v>
      </c>
      <c r="B25" s="162"/>
      <c r="C25" s="163"/>
      <c r="D25" s="71" t="s">
        <v>116</v>
      </c>
      <c r="E25" s="164" t="s">
        <v>141</v>
      </c>
      <c r="F25" s="165"/>
      <c r="G25" s="72"/>
      <c r="H25" s="73"/>
      <c r="I25" s="74"/>
    </row>
    <row r="26" spans="1:9" ht="60.9" customHeight="1" x14ac:dyDescent="0.2">
      <c r="A26" s="161"/>
      <c r="B26" s="162"/>
      <c r="C26" s="163"/>
      <c r="D26" s="85" t="s">
        <v>116</v>
      </c>
      <c r="E26" s="166" t="s">
        <v>142</v>
      </c>
      <c r="F26" s="167"/>
      <c r="G26" s="76"/>
      <c r="H26" s="77"/>
      <c r="I26" s="86"/>
    </row>
    <row r="27" spans="1:9" ht="51.6" customHeight="1" thickBot="1" x14ac:dyDescent="0.25">
      <c r="A27" s="78"/>
      <c r="B27" s="79"/>
      <c r="C27" s="79"/>
      <c r="D27" s="80"/>
      <c r="E27" s="80"/>
      <c r="F27" s="80"/>
      <c r="G27" s="87" t="s">
        <v>137</v>
      </c>
      <c r="H27" s="88"/>
      <c r="I27" s="83"/>
    </row>
    <row r="28" spans="1:9" ht="57.6" customHeight="1" thickBot="1" x14ac:dyDescent="0.25">
      <c r="G28" s="89" t="s">
        <v>143</v>
      </c>
      <c r="H28" s="90"/>
      <c r="I28" s="91"/>
    </row>
  </sheetData>
  <mergeCells count="29">
    <mergeCell ref="A25:C26"/>
    <mergeCell ref="E25:F25"/>
    <mergeCell ref="E26:F26"/>
    <mergeCell ref="B11:C11"/>
    <mergeCell ref="G11:I11"/>
    <mergeCell ref="G12:I12"/>
    <mergeCell ref="A15:G15"/>
    <mergeCell ref="A17:I17"/>
    <mergeCell ref="A20:C20"/>
    <mergeCell ref="E20:F20"/>
    <mergeCell ref="A21:C22"/>
    <mergeCell ref="E21:F21"/>
    <mergeCell ref="E22:F22"/>
    <mergeCell ref="A24:C24"/>
    <mergeCell ref="E24:F24"/>
    <mergeCell ref="B10:C10"/>
    <mergeCell ref="G10:I10"/>
    <mergeCell ref="G2:I2"/>
    <mergeCell ref="A3:B3"/>
    <mergeCell ref="C3:F3"/>
    <mergeCell ref="G3:I3"/>
    <mergeCell ref="A4:B5"/>
    <mergeCell ref="C4:F5"/>
    <mergeCell ref="G4:I4"/>
    <mergeCell ref="A6:B6"/>
    <mergeCell ref="C6:F6"/>
    <mergeCell ref="A8:C8"/>
    <mergeCell ref="B9:C9"/>
    <mergeCell ref="G9:I9"/>
  </mergeCells>
  <phoneticPr fontId="2"/>
  <pageMargins left="0.70866141732283472" right="0.70866141732283472" top="0.74803149606299213" bottom="0.74803149606299213" header="0.31496062992125984" footer="0.31496062992125984"/>
  <pageSetup paperSize="9" scale="56" fitToWidth="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A8FE7-3965-4036-AB71-93D713A6CC73}">
  <dimension ref="A1:H40"/>
  <sheetViews>
    <sheetView view="pageBreakPreview" zoomScale="70" zoomScaleNormal="85" zoomScaleSheetLayoutView="70" workbookViewId="0">
      <selection activeCell="A36" sqref="A36"/>
    </sheetView>
  </sheetViews>
  <sheetFormatPr defaultColWidth="9" defaultRowHeight="18" x14ac:dyDescent="0.2"/>
  <cols>
    <col min="1" max="7" width="9" style="102" customWidth="1"/>
    <col min="8" max="8" width="9.77734375" style="102" customWidth="1"/>
    <col min="9" max="16384" width="9" style="102"/>
  </cols>
  <sheetData>
    <row r="1" spans="1:8" x14ac:dyDescent="0.2">
      <c r="A1" s="110"/>
      <c r="B1" s="103"/>
      <c r="C1" s="103"/>
      <c r="D1" s="103"/>
      <c r="E1" s="103"/>
      <c r="F1" s="103"/>
      <c r="G1" s="103"/>
      <c r="H1" s="103"/>
    </row>
    <row r="2" spans="1:8" x14ac:dyDescent="0.2">
      <c r="A2" s="187" t="s">
        <v>187</v>
      </c>
      <c r="B2" s="187"/>
      <c r="C2" s="187"/>
      <c r="D2" s="187"/>
      <c r="E2" s="187"/>
      <c r="F2" s="187"/>
      <c r="G2" s="187"/>
      <c r="H2" s="187"/>
    </row>
    <row r="3" spans="1:8" x14ac:dyDescent="0.2">
      <c r="A3" s="109"/>
      <c r="B3" s="109"/>
      <c r="C3" s="109"/>
      <c r="D3" s="109"/>
      <c r="E3" s="109"/>
      <c r="F3" s="109"/>
      <c r="G3" s="109"/>
      <c r="H3" s="109"/>
    </row>
    <row r="4" spans="1:8" x14ac:dyDescent="0.2">
      <c r="B4" s="103"/>
      <c r="C4" s="103"/>
      <c r="D4" s="103"/>
      <c r="E4" s="103"/>
      <c r="F4" s="103"/>
      <c r="G4" s="103"/>
      <c r="H4" s="104" t="s">
        <v>171</v>
      </c>
    </row>
    <row r="5" spans="1:8" x14ac:dyDescent="0.2">
      <c r="A5" s="103"/>
      <c r="B5" s="103"/>
      <c r="C5" s="103"/>
      <c r="D5" s="103"/>
      <c r="E5" s="103"/>
      <c r="F5" s="103"/>
      <c r="G5" s="103"/>
      <c r="H5" s="103"/>
    </row>
    <row r="6" spans="1:8" x14ac:dyDescent="0.2">
      <c r="A6" s="103" t="s">
        <v>186</v>
      </c>
      <c r="B6" s="103"/>
      <c r="C6" s="103"/>
      <c r="D6" s="103"/>
      <c r="E6" s="103"/>
      <c r="F6" s="103"/>
      <c r="G6" s="103"/>
      <c r="H6" s="103"/>
    </row>
    <row r="7" spans="1:8" x14ac:dyDescent="0.2">
      <c r="A7" s="103"/>
      <c r="B7" s="103"/>
      <c r="C7" s="103"/>
      <c r="D7" s="103"/>
      <c r="E7" s="103"/>
      <c r="F7" s="103"/>
      <c r="G7" s="103"/>
      <c r="H7" s="103"/>
    </row>
    <row r="8" spans="1:8" x14ac:dyDescent="0.2">
      <c r="B8" s="103"/>
      <c r="C8" s="103"/>
      <c r="D8" s="103"/>
      <c r="E8" s="103" t="s">
        <v>185</v>
      </c>
      <c r="F8" s="103"/>
      <c r="G8" s="103"/>
      <c r="H8" s="103"/>
    </row>
    <row r="9" spans="1:8" x14ac:dyDescent="0.2">
      <c r="B9" s="103"/>
      <c r="C9" s="103"/>
      <c r="D9" s="103"/>
      <c r="E9" s="103"/>
      <c r="F9" s="103"/>
      <c r="G9" s="103"/>
      <c r="H9" s="103"/>
    </row>
    <row r="10" spans="1:8" x14ac:dyDescent="0.2">
      <c r="B10" s="103"/>
      <c r="C10" s="103"/>
      <c r="D10" s="103"/>
      <c r="E10" s="103" t="s">
        <v>184</v>
      </c>
      <c r="F10" s="103"/>
      <c r="G10" s="103"/>
      <c r="H10" s="103"/>
    </row>
    <row r="11" spans="1:8" x14ac:dyDescent="0.2">
      <c r="B11" s="103"/>
      <c r="C11" s="103"/>
      <c r="D11" s="103"/>
      <c r="E11" s="103"/>
      <c r="F11" s="103"/>
      <c r="G11" s="103"/>
      <c r="H11" s="103"/>
    </row>
    <row r="12" spans="1:8" x14ac:dyDescent="0.2">
      <c r="B12" s="103"/>
      <c r="C12" s="103"/>
      <c r="D12" s="103"/>
      <c r="E12" s="103" t="s">
        <v>183</v>
      </c>
      <c r="F12" s="103"/>
      <c r="G12" s="103"/>
      <c r="H12" s="103"/>
    </row>
    <row r="13" spans="1:8" x14ac:dyDescent="0.2">
      <c r="A13" s="103"/>
      <c r="B13" s="103"/>
      <c r="C13" s="103"/>
      <c r="D13" s="103"/>
      <c r="E13" s="103"/>
      <c r="F13" s="103"/>
      <c r="G13" s="103"/>
      <c r="H13" s="103"/>
    </row>
    <row r="14" spans="1:8" x14ac:dyDescent="0.2">
      <c r="A14" s="103"/>
      <c r="B14" s="103"/>
      <c r="C14" s="103"/>
      <c r="D14" s="103"/>
      <c r="E14" s="103"/>
      <c r="F14" s="103"/>
      <c r="G14" s="103"/>
      <c r="H14" s="103"/>
    </row>
    <row r="15" spans="1:8" x14ac:dyDescent="0.2">
      <c r="A15" s="186" t="s">
        <v>182</v>
      </c>
      <c r="B15" s="186"/>
      <c r="C15" s="186"/>
      <c r="D15" s="186"/>
      <c r="E15" s="186"/>
      <c r="F15" s="186"/>
      <c r="G15" s="186"/>
      <c r="H15" s="186"/>
    </row>
    <row r="16" spans="1:8" x14ac:dyDescent="0.2">
      <c r="A16" s="103"/>
      <c r="B16" s="103"/>
      <c r="C16" s="103"/>
      <c r="D16" s="103"/>
      <c r="E16" s="103"/>
      <c r="F16" s="103"/>
      <c r="G16" s="103"/>
      <c r="H16" s="103"/>
    </row>
    <row r="17" spans="1:8" x14ac:dyDescent="0.2">
      <c r="A17" s="186" t="s">
        <v>181</v>
      </c>
      <c r="B17" s="186"/>
      <c r="C17" s="186"/>
      <c r="D17" s="186"/>
      <c r="E17" s="186"/>
      <c r="F17" s="186"/>
      <c r="G17" s="186"/>
      <c r="H17" s="186"/>
    </row>
    <row r="18" spans="1:8" x14ac:dyDescent="0.2">
      <c r="A18" s="103"/>
      <c r="B18" s="103"/>
      <c r="C18" s="103"/>
      <c r="D18" s="103"/>
      <c r="E18" s="103"/>
      <c r="F18" s="103"/>
      <c r="G18" s="103"/>
      <c r="H18" s="103"/>
    </row>
    <row r="19" spans="1:8" x14ac:dyDescent="0.2">
      <c r="A19" s="103" t="s">
        <v>180</v>
      </c>
      <c r="B19" s="103"/>
      <c r="C19" s="103"/>
      <c r="D19" s="103"/>
      <c r="E19" s="108" t="s">
        <v>179</v>
      </c>
      <c r="F19" s="108"/>
      <c r="G19" s="108"/>
      <c r="H19" s="108"/>
    </row>
    <row r="20" spans="1:8" x14ac:dyDescent="0.2">
      <c r="A20" s="103"/>
      <c r="B20" s="103"/>
      <c r="C20" s="103"/>
      <c r="D20" s="103"/>
      <c r="E20" s="105"/>
      <c r="F20" s="105"/>
      <c r="G20" s="105"/>
      <c r="H20" s="105"/>
    </row>
    <row r="21" spans="1:8" x14ac:dyDescent="0.2">
      <c r="A21" s="103"/>
      <c r="B21" s="103"/>
      <c r="C21" s="103"/>
      <c r="D21" s="103"/>
      <c r="E21" s="105"/>
      <c r="F21" s="105"/>
      <c r="G21" s="105"/>
      <c r="H21" s="105"/>
    </row>
    <row r="22" spans="1:8" x14ac:dyDescent="0.2">
      <c r="A22" s="103" t="s">
        <v>178</v>
      </c>
      <c r="B22" s="103"/>
      <c r="C22" s="103"/>
      <c r="D22" s="103"/>
      <c r="E22" s="107" t="s">
        <v>177</v>
      </c>
      <c r="F22" s="107"/>
      <c r="G22" s="107"/>
      <c r="H22" s="107"/>
    </row>
    <row r="23" spans="1:8" x14ac:dyDescent="0.2">
      <c r="A23" s="103"/>
      <c r="B23" s="103"/>
      <c r="C23" s="103"/>
      <c r="D23" s="103"/>
      <c r="E23" s="105"/>
      <c r="F23" s="105"/>
      <c r="G23" s="105"/>
      <c r="H23" s="105"/>
    </row>
    <row r="24" spans="1:8" x14ac:dyDescent="0.2">
      <c r="A24" s="103"/>
      <c r="B24" s="103"/>
      <c r="C24" s="103"/>
      <c r="D24" s="103"/>
      <c r="E24" s="105"/>
      <c r="F24" s="105"/>
      <c r="G24" s="105"/>
      <c r="H24" s="105"/>
    </row>
    <row r="25" spans="1:8" x14ac:dyDescent="0.2">
      <c r="A25" s="103" t="s">
        <v>176</v>
      </c>
      <c r="B25" s="103"/>
      <c r="C25" s="103"/>
      <c r="D25" s="103"/>
      <c r="E25" s="107" t="s">
        <v>175</v>
      </c>
      <c r="F25" s="107"/>
      <c r="G25" s="107"/>
      <c r="H25" s="107"/>
    </row>
    <row r="26" spans="1:8" x14ac:dyDescent="0.2">
      <c r="A26" s="103"/>
      <c r="B26" s="103"/>
      <c r="C26" s="103"/>
      <c r="D26" s="103"/>
      <c r="E26" s="105"/>
      <c r="F26" s="105"/>
      <c r="G26" s="105"/>
      <c r="H26" s="105"/>
    </row>
    <row r="27" spans="1:8" x14ac:dyDescent="0.2">
      <c r="A27" s="103"/>
      <c r="B27" s="103"/>
      <c r="C27" s="103"/>
      <c r="D27" s="103"/>
      <c r="E27" s="105"/>
      <c r="F27" s="105"/>
      <c r="G27" s="105"/>
      <c r="H27" s="105"/>
    </row>
    <row r="28" spans="1:8" x14ac:dyDescent="0.2">
      <c r="A28" s="103" t="s">
        <v>174</v>
      </c>
      <c r="B28" s="103"/>
      <c r="C28" s="103"/>
      <c r="D28" s="103"/>
      <c r="E28" s="107" t="s">
        <v>173</v>
      </c>
      <c r="F28" s="107"/>
      <c r="G28" s="107"/>
      <c r="H28" s="107"/>
    </row>
    <row r="29" spans="1:8" x14ac:dyDescent="0.2">
      <c r="A29" s="103"/>
      <c r="B29" s="103"/>
      <c r="C29" s="103"/>
      <c r="D29" s="103"/>
      <c r="E29" s="106"/>
      <c r="F29" s="106"/>
      <c r="G29" s="106"/>
      <c r="H29" s="106"/>
    </row>
    <row r="30" spans="1:8" x14ac:dyDescent="0.2">
      <c r="A30" s="103"/>
      <c r="B30" s="103"/>
      <c r="C30" s="103"/>
      <c r="D30" s="103"/>
      <c r="E30" s="106"/>
      <c r="F30" s="106"/>
      <c r="G30" s="106"/>
      <c r="H30" s="106"/>
    </row>
    <row r="31" spans="1:8" x14ac:dyDescent="0.2">
      <c r="A31" s="103"/>
      <c r="B31" s="103"/>
      <c r="C31" s="103"/>
      <c r="D31" s="103"/>
      <c r="E31" s="106"/>
      <c r="F31" s="106"/>
      <c r="G31" s="106"/>
      <c r="H31" s="106"/>
    </row>
    <row r="32" spans="1:8" x14ac:dyDescent="0.2">
      <c r="A32" s="103"/>
      <c r="B32" s="103"/>
      <c r="C32" s="103"/>
      <c r="D32" s="103"/>
      <c r="E32" s="103"/>
      <c r="F32" s="103"/>
      <c r="G32" s="103"/>
      <c r="H32" s="103"/>
    </row>
    <row r="33" spans="1:8" x14ac:dyDescent="0.2">
      <c r="A33" s="103"/>
      <c r="B33" s="103"/>
      <c r="C33" s="103" t="s">
        <v>172</v>
      </c>
      <c r="D33" s="103"/>
      <c r="E33" s="103"/>
      <c r="F33" s="103"/>
      <c r="G33" s="103"/>
      <c r="H33" s="103"/>
    </row>
    <row r="34" spans="1:8" x14ac:dyDescent="0.2">
      <c r="A34" s="103"/>
      <c r="B34" s="103"/>
      <c r="C34" s="103"/>
      <c r="D34" s="103"/>
      <c r="E34" s="103"/>
      <c r="F34" s="103"/>
      <c r="G34" s="103"/>
      <c r="H34" s="103"/>
    </row>
    <row r="35" spans="1:8" x14ac:dyDescent="0.2">
      <c r="A35" s="103"/>
      <c r="B35" s="103"/>
      <c r="C35" s="103"/>
      <c r="D35" s="103"/>
      <c r="E35" s="103"/>
      <c r="F35" s="105" t="s">
        <v>171</v>
      </c>
      <c r="G35" s="103"/>
      <c r="H35" s="103"/>
    </row>
    <row r="36" spans="1:8" x14ac:dyDescent="0.2">
      <c r="A36" s="103"/>
      <c r="B36" s="103"/>
      <c r="C36" s="103"/>
      <c r="D36" s="103"/>
      <c r="E36" s="103"/>
      <c r="F36" s="103"/>
      <c r="G36" s="103"/>
      <c r="H36" s="103"/>
    </row>
    <row r="37" spans="1:8" x14ac:dyDescent="0.2">
      <c r="A37" s="103"/>
      <c r="B37" s="103"/>
      <c r="C37" s="103"/>
      <c r="D37" s="103"/>
      <c r="E37" s="103"/>
      <c r="F37" s="103"/>
      <c r="G37" s="103"/>
      <c r="H37" s="103"/>
    </row>
    <row r="38" spans="1:8" x14ac:dyDescent="0.2">
      <c r="B38" s="103"/>
      <c r="C38" s="103"/>
      <c r="D38" s="103"/>
      <c r="E38" s="103"/>
      <c r="F38" s="103"/>
      <c r="G38" s="104" t="s">
        <v>170</v>
      </c>
      <c r="H38" s="103"/>
    </row>
    <row r="39" spans="1:8" x14ac:dyDescent="0.2">
      <c r="A39" s="103"/>
      <c r="B39" s="103"/>
      <c r="C39" s="103"/>
      <c r="D39" s="103"/>
      <c r="E39" s="103"/>
      <c r="F39" s="103"/>
      <c r="G39" s="103"/>
      <c r="H39" s="103"/>
    </row>
    <row r="40" spans="1:8" x14ac:dyDescent="0.2">
      <c r="A40" s="103" t="s">
        <v>169</v>
      </c>
      <c r="B40" s="103"/>
      <c r="C40" s="103"/>
      <c r="D40" s="103"/>
      <c r="E40" s="103"/>
      <c r="F40" s="103"/>
      <c r="G40" s="103"/>
      <c r="H40" s="103"/>
    </row>
  </sheetData>
  <mergeCells count="3">
    <mergeCell ref="A17:H17"/>
    <mergeCell ref="A2:H2"/>
    <mergeCell ref="A15:H15"/>
  </mergeCells>
  <phoneticPr fontId="2"/>
  <pageMargins left="1.1023622047244095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671D8-CDD0-4232-9E79-860EB672CDF1}">
  <dimension ref="B1:AZ25"/>
  <sheetViews>
    <sheetView view="pageBreakPreview" zoomScale="85" zoomScaleNormal="100" zoomScaleSheetLayoutView="85" workbookViewId="0">
      <selection activeCell="A36" sqref="A36"/>
    </sheetView>
  </sheetViews>
  <sheetFormatPr defaultColWidth="3.77734375" defaultRowHeight="37.5" customHeight="1" x14ac:dyDescent="0.2"/>
  <cols>
    <col min="1" max="1" width="1.21875" style="102" customWidth="1"/>
    <col min="2" max="4" width="1.88671875" style="102" customWidth="1"/>
    <col min="5" max="25" width="1.21875" style="102" customWidth="1"/>
    <col min="26" max="26" width="10.44140625" style="102" customWidth="1"/>
    <col min="27" max="46" width="1.21875" style="102" customWidth="1"/>
    <col min="47" max="47" width="9" style="102" customWidth="1"/>
    <col min="48" max="52" width="2.44140625" style="102" customWidth="1"/>
    <col min="53" max="16384" width="3.77734375" style="102"/>
  </cols>
  <sheetData>
    <row r="1" spans="2:52" ht="37.5" customHeight="1" x14ac:dyDescent="0.2"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</row>
    <row r="2" spans="2:52" ht="37.5" customHeight="1" x14ac:dyDescent="0.2">
      <c r="B2" s="103" t="s">
        <v>195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</row>
    <row r="3" spans="2:52" ht="37.5" customHeight="1" x14ac:dyDescent="0.2"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 t="s">
        <v>194</v>
      </c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</row>
    <row r="4" spans="2:52" ht="37.5" customHeight="1" x14ac:dyDescent="0.2">
      <c r="B4" s="188" t="s">
        <v>193</v>
      </c>
      <c r="C4" s="188"/>
      <c r="D4" s="188"/>
      <c r="E4" s="189" t="s">
        <v>192</v>
      </c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1"/>
      <c r="Z4" s="112" t="s">
        <v>191</v>
      </c>
      <c r="AA4" s="188" t="s">
        <v>190</v>
      </c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 t="s">
        <v>189</v>
      </c>
      <c r="AW4" s="188"/>
      <c r="AX4" s="188"/>
      <c r="AY4" s="188"/>
      <c r="AZ4" s="188"/>
    </row>
    <row r="5" spans="2:52" ht="60.75" customHeight="1" x14ac:dyDescent="0.2">
      <c r="B5" s="192">
        <v>1</v>
      </c>
      <c r="C5" s="193"/>
      <c r="D5" s="194"/>
      <c r="E5" s="195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  <c r="Z5" s="111" t="s">
        <v>188</v>
      </c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9"/>
      <c r="AW5" s="200"/>
      <c r="AX5" s="200"/>
      <c r="AY5" s="200"/>
      <c r="AZ5" s="201"/>
    </row>
    <row r="6" spans="2:52" ht="60.75" customHeight="1" x14ac:dyDescent="0.2">
      <c r="B6" s="192">
        <v>2</v>
      </c>
      <c r="C6" s="193"/>
      <c r="D6" s="194"/>
      <c r="E6" s="195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7"/>
      <c r="Z6" s="111" t="s">
        <v>188</v>
      </c>
      <c r="AA6" s="198"/>
      <c r="AB6" s="198"/>
      <c r="AC6" s="198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9"/>
      <c r="AW6" s="200"/>
      <c r="AX6" s="200"/>
      <c r="AY6" s="200"/>
      <c r="AZ6" s="201"/>
    </row>
    <row r="7" spans="2:52" ht="60.75" customHeight="1" x14ac:dyDescent="0.2">
      <c r="B7" s="192">
        <v>3</v>
      </c>
      <c r="C7" s="193"/>
      <c r="D7" s="194"/>
      <c r="E7" s="195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7"/>
      <c r="Z7" s="111" t="s">
        <v>188</v>
      </c>
      <c r="AA7" s="198"/>
      <c r="AB7" s="198"/>
      <c r="AC7" s="198"/>
      <c r="AD7" s="198"/>
      <c r="AE7" s="198"/>
      <c r="AF7" s="198"/>
      <c r="AG7" s="198"/>
      <c r="AH7" s="198"/>
      <c r="AI7" s="198"/>
      <c r="AJ7" s="198"/>
      <c r="AK7" s="198"/>
      <c r="AL7" s="198"/>
      <c r="AM7" s="198"/>
      <c r="AN7" s="198"/>
      <c r="AO7" s="198"/>
      <c r="AP7" s="198"/>
      <c r="AQ7" s="198"/>
      <c r="AR7" s="198"/>
      <c r="AS7" s="198"/>
      <c r="AT7" s="198"/>
      <c r="AU7" s="198"/>
      <c r="AV7" s="199"/>
      <c r="AW7" s="200"/>
      <c r="AX7" s="200"/>
      <c r="AY7" s="200"/>
      <c r="AZ7" s="201"/>
    </row>
    <row r="8" spans="2:52" ht="60.75" customHeight="1" x14ac:dyDescent="0.2">
      <c r="B8" s="192">
        <v>4</v>
      </c>
      <c r="C8" s="193"/>
      <c r="D8" s="194"/>
      <c r="E8" s="195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7"/>
      <c r="Z8" s="111" t="s">
        <v>188</v>
      </c>
      <c r="AA8" s="198"/>
      <c r="AB8" s="198"/>
      <c r="AC8" s="198"/>
      <c r="AD8" s="198"/>
      <c r="AE8" s="198"/>
      <c r="AF8" s="198"/>
      <c r="AG8" s="198"/>
      <c r="AH8" s="198"/>
      <c r="AI8" s="198"/>
      <c r="AJ8" s="198"/>
      <c r="AK8" s="198"/>
      <c r="AL8" s="198"/>
      <c r="AM8" s="198"/>
      <c r="AN8" s="198"/>
      <c r="AO8" s="198"/>
      <c r="AP8" s="198"/>
      <c r="AQ8" s="198"/>
      <c r="AR8" s="198"/>
      <c r="AS8" s="198"/>
      <c r="AT8" s="198"/>
      <c r="AU8" s="198"/>
      <c r="AV8" s="199"/>
      <c r="AW8" s="200"/>
      <c r="AX8" s="200"/>
      <c r="AY8" s="200"/>
      <c r="AZ8" s="201"/>
    </row>
    <row r="9" spans="2:52" ht="60.75" customHeight="1" x14ac:dyDescent="0.2">
      <c r="B9" s="192">
        <v>5</v>
      </c>
      <c r="C9" s="193"/>
      <c r="D9" s="194"/>
      <c r="E9" s="195" t="str">
        <f ca="1">IFERROR(VLOOKUP(B9,INDIRECT("'("&amp;#REF!&amp;")'!$B$69:$AR$78"),43,FALSE),IF(OR(E8="　以下余白",E8=""),"","　以下余白"))</f>
        <v/>
      </c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7"/>
      <c r="Z9" s="111" t="s">
        <v>188</v>
      </c>
      <c r="AA9" s="198" t="str">
        <f ca="1">IFERROR(VLOOKUP(B9,INDIRECT("'("&amp;#REF!&amp;")'!$B$69:$AR$78"),41,FALSE),"")</f>
        <v/>
      </c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9"/>
      <c r="AW9" s="200"/>
      <c r="AX9" s="200"/>
      <c r="AY9" s="200"/>
      <c r="AZ9" s="201"/>
    </row>
    <row r="10" spans="2:52" ht="60.75" customHeight="1" x14ac:dyDescent="0.2">
      <c r="B10" s="192">
        <v>6</v>
      </c>
      <c r="C10" s="193"/>
      <c r="D10" s="194"/>
      <c r="E10" s="195" t="str">
        <f ca="1">IFERROR(VLOOKUP(B10,INDIRECT("'("&amp;#REF!&amp;")'!$B$69:$AR$78"),43,FALSE),IF(OR(E9="　以下余白",E9=""),"","　以下余白"))</f>
        <v/>
      </c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7"/>
      <c r="Z10" s="111" t="s">
        <v>188</v>
      </c>
      <c r="AA10" s="198" t="str">
        <f ca="1">IFERROR(VLOOKUP(B10,INDIRECT("'("&amp;#REF!&amp;")'!$B$69:$AR$78"),41,FALSE),"")</f>
        <v/>
      </c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9"/>
      <c r="AW10" s="200"/>
      <c r="AX10" s="200"/>
      <c r="AY10" s="200"/>
      <c r="AZ10" s="201"/>
    </row>
    <row r="11" spans="2:52" ht="60.75" customHeight="1" x14ac:dyDescent="0.2">
      <c r="B11" s="192">
        <v>7</v>
      </c>
      <c r="C11" s="193"/>
      <c r="D11" s="194"/>
      <c r="E11" s="195" t="str">
        <f ca="1">IFERROR(VLOOKUP(B11,INDIRECT("'("&amp;#REF!&amp;")'!$B$69:$AR$78"),43,FALSE),IF(OR(E10="　以下余白",E10=""),"","　以下余白"))</f>
        <v/>
      </c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7"/>
      <c r="Z11" s="111" t="s">
        <v>188</v>
      </c>
      <c r="AA11" s="198" t="str">
        <f ca="1">IFERROR(VLOOKUP(B11,INDIRECT("'("&amp;#REF!&amp;")'!$B$69:$AR$78"),41,FALSE),"")</f>
        <v/>
      </c>
      <c r="AB11" s="198"/>
      <c r="AC11" s="198"/>
      <c r="AD11" s="198"/>
      <c r="AE11" s="198"/>
      <c r="AF11" s="198"/>
      <c r="AG11" s="198"/>
      <c r="AH11" s="198"/>
      <c r="AI11" s="198"/>
      <c r="AJ11" s="198"/>
      <c r="AK11" s="198"/>
      <c r="AL11" s="198"/>
      <c r="AM11" s="198"/>
      <c r="AN11" s="198"/>
      <c r="AO11" s="198"/>
      <c r="AP11" s="198"/>
      <c r="AQ11" s="198"/>
      <c r="AR11" s="198"/>
      <c r="AS11" s="198"/>
      <c r="AT11" s="198"/>
      <c r="AU11" s="198"/>
      <c r="AV11" s="199"/>
      <c r="AW11" s="200"/>
      <c r="AX11" s="200"/>
      <c r="AY11" s="200"/>
      <c r="AZ11" s="201"/>
    </row>
    <row r="12" spans="2:52" ht="60.75" customHeight="1" x14ac:dyDescent="0.2">
      <c r="B12" s="192">
        <v>8</v>
      </c>
      <c r="C12" s="193"/>
      <c r="D12" s="194"/>
      <c r="E12" s="195" t="str">
        <f ca="1">IFERROR(VLOOKUP(B12,INDIRECT("'("&amp;#REF!&amp;")'!$B$69:$AR$78"),43,FALSE),IF(OR(E11="　以下余白",E11=""),"","　以下余白"))</f>
        <v/>
      </c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7"/>
      <c r="Z12" s="111" t="s">
        <v>188</v>
      </c>
      <c r="AA12" s="198" t="str">
        <f ca="1">IFERROR(VLOOKUP(B12,INDIRECT("'("&amp;#REF!&amp;")'!$B$69:$AR$78"),41,FALSE),"")</f>
        <v/>
      </c>
      <c r="AB12" s="198"/>
      <c r="AC12" s="198"/>
      <c r="AD12" s="198"/>
      <c r="AE12" s="198"/>
      <c r="AF12" s="198"/>
      <c r="AG12" s="198"/>
      <c r="AH12" s="198"/>
      <c r="AI12" s="198"/>
      <c r="AJ12" s="198"/>
      <c r="AK12" s="198"/>
      <c r="AL12" s="198"/>
      <c r="AM12" s="198"/>
      <c r="AN12" s="198"/>
      <c r="AO12" s="198"/>
      <c r="AP12" s="198"/>
      <c r="AQ12" s="198"/>
      <c r="AR12" s="198"/>
      <c r="AS12" s="198"/>
      <c r="AT12" s="198"/>
      <c r="AU12" s="198"/>
      <c r="AV12" s="199"/>
      <c r="AW12" s="200"/>
      <c r="AX12" s="200"/>
      <c r="AY12" s="200"/>
      <c r="AZ12" s="201"/>
    </row>
    <row r="13" spans="2:52" ht="60.75" customHeight="1" x14ac:dyDescent="0.2">
      <c r="B13" s="192">
        <v>9</v>
      </c>
      <c r="C13" s="193"/>
      <c r="D13" s="194"/>
      <c r="E13" s="195" t="str">
        <f ca="1">IFERROR(VLOOKUP(B13,INDIRECT("'("&amp;#REF!&amp;")'!$B$69:$AR$78"),43,FALSE),IF(OR(E11="　以下余白",E11=""),"","　以下余白"))</f>
        <v/>
      </c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7"/>
      <c r="Z13" s="111" t="s">
        <v>188</v>
      </c>
      <c r="AA13" s="198" t="str">
        <f ca="1">IFERROR(VLOOKUP(B13,INDIRECT("'("&amp;#REF!&amp;")'!$B$69:$AR$78"),41,FALSE),"")</f>
        <v/>
      </c>
      <c r="AB13" s="198"/>
      <c r="AC13" s="198"/>
      <c r="AD13" s="198"/>
      <c r="AE13" s="198"/>
      <c r="AF13" s="198"/>
      <c r="AG13" s="198"/>
      <c r="AH13" s="198"/>
      <c r="AI13" s="198"/>
      <c r="AJ13" s="198"/>
      <c r="AK13" s="198"/>
      <c r="AL13" s="198"/>
      <c r="AM13" s="198"/>
      <c r="AN13" s="198"/>
      <c r="AO13" s="198"/>
      <c r="AP13" s="198"/>
      <c r="AQ13" s="198"/>
      <c r="AR13" s="198"/>
      <c r="AS13" s="198"/>
      <c r="AT13" s="198"/>
      <c r="AU13" s="198"/>
      <c r="AV13" s="199"/>
      <c r="AW13" s="200"/>
      <c r="AX13" s="200"/>
      <c r="AY13" s="200"/>
      <c r="AZ13" s="201"/>
    </row>
    <row r="14" spans="2:52" ht="60.75" customHeight="1" x14ac:dyDescent="0.2">
      <c r="B14" s="192">
        <v>10</v>
      </c>
      <c r="C14" s="193"/>
      <c r="D14" s="194"/>
      <c r="E14" s="195" t="str">
        <f ca="1">IFERROR(VLOOKUP(B14,INDIRECT("'("&amp;#REF!&amp;")'!$B$69:$AR$78"),43,FALSE),IF(OR(E12="　以下余白",E12=""),"","　以下余白"))</f>
        <v/>
      </c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7"/>
      <c r="Z14" s="111" t="s">
        <v>188</v>
      </c>
      <c r="AA14" s="198" t="str">
        <f ca="1">IFERROR(VLOOKUP(B14,INDIRECT("'("&amp;#REF!&amp;")'!$B$69:$AR$78"),41,FALSE),"")</f>
        <v/>
      </c>
      <c r="AB14" s="198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  <c r="AM14" s="198"/>
      <c r="AN14" s="198"/>
      <c r="AO14" s="198"/>
      <c r="AP14" s="198"/>
      <c r="AQ14" s="198"/>
      <c r="AR14" s="198"/>
      <c r="AS14" s="198"/>
      <c r="AT14" s="198"/>
      <c r="AU14" s="198"/>
      <c r="AV14" s="199"/>
      <c r="AW14" s="200"/>
      <c r="AX14" s="200"/>
      <c r="AY14" s="200"/>
      <c r="AZ14" s="201"/>
    </row>
    <row r="15" spans="2:52" ht="37.5" customHeight="1" x14ac:dyDescent="0.2"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</row>
    <row r="16" spans="2:52" ht="37.5" customHeight="1" x14ac:dyDescent="0.2"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</row>
    <row r="17" spans="2:52" ht="37.5" customHeight="1" x14ac:dyDescent="0.2"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</row>
    <row r="18" spans="2:52" ht="37.5" customHeight="1" x14ac:dyDescent="0.2"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</row>
    <row r="19" spans="2:52" ht="37.5" customHeight="1" x14ac:dyDescent="0.2"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</row>
    <row r="20" spans="2:52" ht="37.5" customHeight="1" x14ac:dyDescent="0.2"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</row>
    <row r="21" spans="2:52" ht="37.5" customHeight="1" x14ac:dyDescent="0.2"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</row>
    <row r="22" spans="2:52" ht="37.5" customHeight="1" x14ac:dyDescent="0.2"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</row>
    <row r="23" spans="2:52" ht="37.5" customHeight="1" x14ac:dyDescent="0.2"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</row>
    <row r="24" spans="2:52" ht="37.5" customHeight="1" x14ac:dyDescent="0.2"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</row>
    <row r="25" spans="2:52" ht="37.5" customHeight="1" x14ac:dyDescent="0.2"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</row>
  </sheetData>
  <mergeCells count="44">
    <mergeCell ref="B10:D10"/>
    <mergeCell ref="E10:Y10"/>
    <mergeCell ref="AA10:AU10"/>
    <mergeCell ref="AV10:AZ10"/>
    <mergeCell ref="AA12:AU12"/>
    <mergeCell ref="AV12:AZ12"/>
    <mergeCell ref="B11:D11"/>
    <mergeCell ref="E11:Y11"/>
    <mergeCell ref="AA11:AU11"/>
    <mergeCell ref="AV11:AZ11"/>
    <mergeCell ref="B12:D12"/>
    <mergeCell ref="E12:Y12"/>
    <mergeCell ref="B13:D13"/>
    <mergeCell ref="E13:Y13"/>
    <mergeCell ref="AA13:AU13"/>
    <mergeCell ref="AV13:AZ13"/>
    <mergeCell ref="B14:D14"/>
    <mergeCell ref="E14:Y14"/>
    <mergeCell ref="AA14:AU14"/>
    <mergeCell ref="AV14:AZ14"/>
    <mergeCell ref="B8:D8"/>
    <mergeCell ref="E8:Y8"/>
    <mergeCell ref="AA8:AU8"/>
    <mergeCell ref="AV8:AZ8"/>
    <mergeCell ref="B9:D9"/>
    <mergeCell ref="E9:Y9"/>
    <mergeCell ref="AA9:AU9"/>
    <mergeCell ref="AV9:AZ9"/>
    <mergeCell ref="B6:D6"/>
    <mergeCell ref="E6:Y6"/>
    <mergeCell ref="AA6:AU6"/>
    <mergeCell ref="AV6:AZ6"/>
    <mergeCell ref="B7:D7"/>
    <mergeCell ref="E7:Y7"/>
    <mergeCell ref="AA7:AU7"/>
    <mergeCell ref="AV7:AZ7"/>
    <mergeCell ref="B4:D4"/>
    <mergeCell ref="E4:Y4"/>
    <mergeCell ref="AA4:AU4"/>
    <mergeCell ref="AV4:AZ4"/>
    <mergeCell ref="B5:D5"/>
    <mergeCell ref="E5:Y5"/>
    <mergeCell ref="AA5:AU5"/>
    <mergeCell ref="AV5:AZ5"/>
  </mergeCells>
  <phoneticPr fontId="2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2413C-9449-4049-A4F0-74619647EE6F}">
  <dimension ref="A2:F31"/>
  <sheetViews>
    <sheetView view="pageBreakPreview" zoomScale="115" zoomScaleNormal="100" zoomScaleSheetLayoutView="115" workbookViewId="0">
      <selection activeCell="D33" sqref="D33"/>
    </sheetView>
  </sheetViews>
  <sheetFormatPr defaultRowHeight="13.2" x14ac:dyDescent="0.2"/>
  <sheetData>
    <row r="2" spans="1:6" x14ac:dyDescent="0.2">
      <c r="A2" t="s">
        <v>208</v>
      </c>
    </row>
    <row r="3" spans="1:6" x14ac:dyDescent="0.2">
      <c r="A3" t="s">
        <v>209</v>
      </c>
    </row>
    <row r="8" spans="1:6" ht="23.4" x14ac:dyDescent="0.2">
      <c r="D8" s="202" t="s">
        <v>210</v>
      </c>
      <c r="E8" s="202"/>
      <c r="F8" s="202"/>
    </row>
    <row r="9" spans="1:6" ht="23.4" x14ac:dyDescent="0.2">
      <c r="D9" s="121"/>
      <c r="E9" s="121"/>
      <c r="F9" s="121"/>
    </row>
    <row r="10" spans="1:6" ht="23.4" x14ac:dyDescent="0.2">
      <c r="D10" s="121"/>
      <c r="E10" s="121"/>
      <c r="F10" s="121"/>
    </row>
    <row r="13" spans="1:6" ht="14.4" x14ac:dyDescent="0.2">
      <c r="A13" t="s">
        <v>211</v>
      </c>
      <c r="B13" s="122" t="s">
        <v>212</v>
      </c>
    </row>
    <row r="14" spans="1:6" ht="14.4" x14ac:dyDescent="0.2">
      <c r="B14" s="122" t="s">
        <v>213</v>
      </c>
    </row>
    <row r="19" spans="2:5" ht="14.4" x14ac:dyDescent="0.2">
      <c r="B19" s="123" t="s">
        <v>214</v>
      </c>
      <c r="C19" s="122"/>
    </row>
    <row r="23" spans="2:5" ht="14.4" x14ac:dyDescent="0.2">
      <c r="B23" s="123" t="s">
        <v>215</v>
      </c>
    </row>
    <row r="28" spans="2:5" ht="14.4" x14ac:dyDescent="0.2">
      <c r="D28" s="123" t="s">
        <v>216</v>
      </c>
    </row>
    <row r="31" spans="2:5" ht="14.4" x14ac:dyDescent="0.2">
      <c r="E31" s="123" t="s">
        <v>0</v>
      </c>
    </row>
  </sheetData>
  <mergeCells count="1">
    <mergeCell ref="D8:F8"/>
  </mergeCells>
  <phoneticPr fontId="2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894EB-3A2C-4D71-858E-BDE814F50C4D}">
  <dimension ref="A1:I58"/>
  <sheetViews>
    <sheetView view="pageBreakPreview" topLeftCell="A45" zoomScale="85" zoomScaleNormal="77" zoomScaleSheetLayoutView="85" workbookViewId="0">
      <selection activeCell="F48" sqref="F48:G48"/>
    </sheetView>
  </sheetViews>
  <sheetFormatPr defaultColWidth="8.88671875" defaultRowHeight="20.100000000000001" customHeight="1" x14ac:dyDescent="0.2"/>
  <cols>
    <col min="1" max="1" width="14.109375" style="1" customWidth="1"/>
    <col min="2" max="2" width="11.77734375" style="1" customWidth="1"/>
    <col min="3" max="3" width="13" style="1" customWidth="1"/>
    <col min="4" max="4" width="13.109375" style="1" customWidth="1"/>
    <col min="5" max="5" width="12.33203125" style="1" customWidth="1"/>
    <col min="6" max="6" width="4.109375" style="1" customWidth="1"/>
    <col min="7" max="7" width="21.44140625" style="1" customWidth="1"/>
    <col min="8" max="8" width="10.33203125" style="1" customWidth="1"/>
    <col min="9" max="9" width="14" style="1" customWidth="1"/>
    <col min="10" max="10" width="8.88671875" style="1" customWidth="1"/>
    <col min="11" max="16384" width="8.88671875" style="1"/>
  </cols>
  <sheetData>
    <row r="1" spans="1:7" ht="20.100000000000001" customHeight="1" x14ac:dyDescent="0.2">
      <c r="A1" s="212" t="s">
        <v>3</v>
      </c>
      <c r="B1" s="212"/>
      <c r="C1" s="212"/>
      <c r="D1" s="212"/>
      <c r="E1" s="212"/>
      <c r="F1" s="212"/>
      <c r="G1" s="212"/>
    </row>
    <row r="2" spans="1:7" ht="8.1" customHeight="1" x14ac:dyDescent="0.2"/>
    <row r="3" spans="1:7" ht="20.100000000000001" customHeight="1" x14ac:dyDescent="0.2">
      <c r="A3" s="7" t="s">
        <v>13</v>
      </c>
      <c r="B3" s="8"/>
      <c r="C3" s="8"/>
      <c r="D3" s="8"/>
      <c r="E3" s="8"/>
      <c r="F3" s="8"/>
      <c r="G3" s="9"/>
    </row>
    <row r="4" spans="1:7" ht="20.100000000000001" customHeight="1" x14ac:dyDescent="0.2">
      <c r="A4" s="7" t="s">
        <v>11</v>
      </c>
      <c r="B4" s="8"/>
      <c r="C4" s="8"/>
      <c r="D4" s="8"/>
      <c r="E4" s="8"/>
      <c r="F4" s="8"/>
      <c r="G4" s="9"/>
    </row>
    <row r="5" spans="1:7" ht="20.100000000000001" customHeight="1" x14ac:dyDescent="0.2">
      <c r="A5" s="7" t="s">
        <v>12</v>
      </c>
      <c r="B5" s="8" t="s">
        <v>66</v>
      </c>
      <c r="C5" s="8"/>
      <c r="D5" s="8"/>
      <c r="E5" s="8"/>
      <c r="F5" s="8"/>
      <c r="G5" s="9"/>
    </row>
    <row r="7" spans="1:7" ht="19.5" customHeight="1" x14ac:dyDescent="0.2">
      <c r="A7" s="10" t="s">
        <v>4</v>
      </c>
      <c r="B7" s="10" t="s">
        <v>5</v>
      </c>
      <c r="C7" s="207" t="s">
        <v>6</v>
      </c>
      <c r="D7" s="208"/>
      <c r="E7" s="10" t="s">
        <v>7</v>
      </c>
      <c r="F7" s="207" t="s">
        <v>8</v>
      </c>
      <c r="G7" s="208"/>
    </row>
    <row r="8" spans="1:7" ht="20.100000000000001" customHeight="1" x14ac:dyDescent="0.2">
      <c r="A8" s="11" t="s">
        <v>9</v>
      </c>
      <c r="B8" s="11" t="s">
        <v>10</v>
      </c>
      <c r="C8" s="209"/>
      <c r="D8" s="210"/>
      <c r="E8" s="11"/>
      <c r="F8" s="209"/>
      <c r="G8" s="210"/>
    </row>
    <row r="9" spans="1:7" ht="41.25" customHeight="1" x14ac:dyDescent="0.2">
      <c r="A9" s="2"/>
      <c r="B9" s="2"/>
      <c r="C9" s="203"/>
      <c r="D9" s="204"/>
      <c r="E9" s="2"/>
      <c r="F9" s="203"/>
      <c r="G9" s="204"/>
    </row>
    <row r="10" spans="1:7" ht="41.25" customHeight="1" x14ac:dyDescent="0.2">
      <c r="A10" s="2"/>
      <c r="B10" s="2"/>
      <c r="C10" s="203"/>
      <c r="D10" s="204"/>
      <c r="E10" s="2"/>
      <c r="F10" s="203"/>
      <c r="G10" s="204"/>
    </row>
    <row r="11" spans="1:7" ht="41.25" customHeight="1" x14ac:dyDescent="0.2">
      <c r="A11" s="2"/>
      <c r="B11" s="2"/>
      <c r="C11" s="203"/>
      <c r="D11" s="204"/>
      <c r="E11" s="2"/>
      <c r="F11" s="203"/>
      <c r="G11" s="204"/>
    </row>
    <row r="12" spans="1:7" ht="41.25" customHeight="1" x14ac:dyDescent="0.2">
      <c r="A12" s="2"/>
      <c r="B12" s="2"/>
      <c r="C12" s="203"/>
      <c r="D12" s="204"/>
      <c r="E12" s="2"/>
      <c r="F12" s="203"/>
      <c r="G12" s="204"/>
    </row>
    <row r="13" spans="1:7" ht="41.25" customHeight="1" x14ac:dyDescent="0.2">
      <c r="A13" s="2"/>
      <c r="B13" s="2"/>
      <c r="C13" s="203"/>
      <c r="D13" s="204"/>
      <c r="E13" s="2"/>
      <c r="F13" s="203"/>
      <c r="G13" s="204"/>
    </row>
    <row r="14" spans="1:7" ht="41.25" customHeight="1" x14ac:dyDescent="0.2">
      <c r="A14" s="2"/>
      <c r="B14" s="2"/>
      <c r="C14" s="203"/>
      <c r="D14" s="204"/>
      <c r="E14" s="2"/>
      <c r="F14" s="203"/>
      <c r="G14" s="204"/>
    </row>
    <row r="15" spans="1:7" ht="41.25" customHeight="1" x14ac:dyDescent="0.2">
      <c r="A15" s="2"/>
      <c r="B15" s="2"/>
      <c r="C15" s="203"/>
      <c r="D15" s="204"/>
      <c r="E15" s="2"/>
      <c r="F15" s="203"/>
      <c r="G15" s="204"/>
    </row>
    <row r="16" spans="1:7" ht="41.25" customHeight="1" x14ac:dyDescent="0.2">
      <c r="A16" s="2"/>
      <c r="B16" s="2"/>
      <c r="C16" s="203"/>
      <c r="D16" s="204"/>
      <c r="E16" s="2"/>
      <c r="F16" s="203"/>
      <c r="G16" s="204"/>
    </row>
    <row r="17" spans="1:7" ht="41.25" customHeight="1" x14ac:dyDescent="0.2">
      <c r="A17" s="2"/>
      <c r="B17" s="2"/>
      <c r="C17" s="203"/>
      <c r="D17" s="204"/>
      <c r="E17" s="2"/>
      <c r="F17" s="203"/>
      <c r="G17" s="204"/>
    </row>
    <row r="18" spans="1:7" ht="41.25" customHeight="1" x14ac:dyDescent="0.2">
      <c r="A18" s="2"/>
      <c r="B18" s="2"/>
      <c r="C18" s="203"/>
      <c r="D18" s="204"/>
      <c r="E18" s="2"/>
      <c r="F18" s="203"/>
      <c r="G18" s="204"/>
    </row>
    <row r="19" spans="1:7" ht="41.25" customHeight="1" x14ac:dyDescent="0.2">
      <c r="A19" s="2"/>
      <c r="B19" s="2"/>
      <c r="C19" s="203"/>
      <c r="D19" s="204"/>
      <c r="E19" s="2"/>
      <c r="F19" s="203"/>
      <c r="G19" s="204"/>
    </row>
    <row r="20" spans="1:7" ht="41.25" customHeight="1" x14ac:dyDescent="0.2">
      <c r="A20" s="2"/>
      <c r="B20" s="2"/>
      <c r="C20" s="203"/>
      <c r="D20" s="204"/>
      <c r="E20" s="2"/>
      <c r="F20" s="203"/>
      <c r="G20" s="204"/>
    </row>
    <row r="21" spans="1:7" ht="41.25" customHeight="1" x14ac:dyDescent="0.2">
      <c r="A21" s="2"/>
      <c r="B21" s="2"/>
      <c r="C21" s="203"/>
      <c r="D21" s="204"/>
      <c r="E21" s="2"/>
      <c r="F21" s="203"/>
      <c r="G21" s="204"/>
    </row>
    <row r="22" spans="1:7" ht="41.25" customHeight="1" x14ac:dyDescent="0.2">
      <c r="A22" s="2"/>
      <c r="B22" s="2"/>
      <c r="C22" s="203"/>
      <c r="D22" s="204"/>
      <c r="E22" s="2"/>
      <c r="F22" s="203"/>
      <c r="G22" s="204"/>
    </row>
    <row r="23" spans="1:7" ht="41.25" customHeight="1" x14ac:dyDescent="0.2">
      <c r="A23" s="2"/>
      <c r="B23" s="2"/>
      <c r="C23" s="203"/>
      <c r="D23" s="204"/>
      <c r="E23" s="2"/>
      <c r="F23" s="203"/>
      <c r="G23" s="204"/>
    </row>
    <row r="24" spans="1:7" ht="41.25" customHeight="1" x14ac:dyDescent="0.2">
      <c r="A24" s="2"/>
      <c r="B24" s="2"/>
      <c r="C24" s="203"/>
      <c r="D24" s="204"/>
      <c r="E24" s="2"/>
      <c r="F24" s="203"/>
      <c r="G24" s="204"/>
    </row>
    <row r="25" spans="1:7" ht="41.25" customHeight="1" x14ac:dyDescent="0.2">
      <c r="A25" s="2"/>
      <c r="B25" s="2"/>
      <c r="C25" s="203"/>
      <c r="D25" s="204"/>
      <c r="E25" s="2"/>
      <c r="F25" s="203"/>
      <c r="G25" s="204"/>
    </row>
    <row r="26" spans="1:7" ht="41.25" customHeight="1" x14ac:dyDescent="0.2">
      <c r="A26" s="2"/>
      <c r="B26" s="2"/>
      <c r="C26" s="203"/>
      <c r="D26" s="204"/>
      <c r="E26" s="2"/>
      <c r="F26" s="203"/>
      <c r="G26" s="204"/>
    </row>
    <row r="27" spans="1:7" ht="41.25" customHeight="1" x14ac:dyDescent="0.2">
      <c r="A27" s="2"/>
      <c r="B27" s="2"/>
      <c r="C27" s="203"/>
      <c r="D27" s="204"/>
      <c r="E27" s="2"/>
      <c r="F27" s="203"/>
      <c r="G27" s="204"/>
    </row>
    <row r="28" spans="1:7" ht="19.5" customHeight="1" x14ac:dyDescent="0.2">
      <c r="A28" s="126" t="s">
        <v>4</v>
      </c>
      <c r="B28" s="126" t="s">
        <v>5</v>
      </c>
      <c r="C28" s="207" t="s">
        <v>6</v>
      </c>
      <c r="D28" s="208"/>
      <c r="E28" s="126" t="s">
        <v>7</v>
      </c>
      <c r="F28" s="207" t="s">
        <v>8</v>
      </c>
      <c r="G28" s="208"/>
    </row>
    <row r="29" spans="1:7" ht="20.100000000000001" customHeight="1" x14ac:dyDescent="0.2">
      <c r="A29" s="127" t="s">
        <v>9</v>
      </c>
      <c r="B29" s="127" t="s">
        <v>10</v>
      </c>
      <c r="C29" s="209"/>
      <c r="D29" s="210"/>
      <c r="E29" s="127"/>
      <c r="F29" s="209"/>
      <c r="G29" s="210"/>
    </row>
    <row r="30" spans="1:7" ht="44.25" customHeight="1" x14ac:dyDescent="0.2">
      <c r="A30" s="2"/>
      <c r="B30" s="2"/>
      <c r="C30" s="203"/>
      <c r="D30" s="204"/>
      <c r="E30" s="2"/>
      <c r="F30" s="203"/>
      <c r="G30" s="204"/>
    </row>
    <row r="31" spans="1:7" ht="44.25" customHeight="1" x14ac:dyDescent="0.2">
      <c r="A31" s="2"/>
      <c r="B31" s="2"/>
      <c r="C31" s="203"/>
      <c r="D31" s="204"/>
      <c r="E31" s="2"/>
      <c r="F31" s="203"/>
      <c r="G31" s="204"/>
    </row>
    <row r="32" spans="1:7" ht="44.25" customHeight="1" x14ac:dyDescent="0.2">
      <c r="A32" s="2"/>
      <c r="B32" s="2"/>
      <c r="C32" s="203"/>
      <c r="D32" s="204"/>
      <c r="E32" s="2"/>
      <c r="F32" s="203"/>
      <c r="G32" s="204"/>
    </row>
    <row r="33" spans="1:7" ht="44.25" customHeight="1" x14ac:dyDescent="0.2">
      <c r="A33" s="2"/>
      <c r="B33" s="2"/>
      <c r="C33" s="203"/>
      <c r="D33" s="204"/>
      <c r="E33" s="2"/>
      <c r="F33" s="203"/>
      <c r="G33" s="204"/>
    </row>
    <row r="34" spans="1:7" ht="44.25" customHeight="1" x14ac:dyDescent="0.2">
      <c r="A34" s="2"/>
      <c r="B34" s="2"/>
      <c r="C34" s="203"/>
      <c r="D34" s="204"/>
      <c r="E34" s="2"/>
      <c r="F34" s="203"/>
      <c r="G34" s="204"/>
    </row>
    <row r="35" spans="1:7" ht="44.25" customHeight="1" x14ac:dyDescent="0.2">
      <c r="A35" s="2"/>
      <c r="B35" s="2"/>
      <c r="C35" s="203"/>
      <c r="D35" s="204"/>
      <c r="E35" s="2"/>
      <c r="F35" s="203"/>
      <c r="G35" s="204"/>
    </row>
    <row r="36" spans="1:7" ht="44.25" customHeight="1" x14ac:dyDescent="0.2">
      <c r="A36" s="2"/>
      <c r="B36" s="2"/>
      <c r="C36" s="203"/>
      <c r="D36" s="204"/>
      <c r="E36" s="2"/>
      <c r="F36" s="203"/>
      <c r="G36" s="204"/>
    </row>
    <row r="37" spans="1:7" ht="44.25" customHeight="1" x14ac:dyDescent="0.2">
      <c r="A37" s="2"/>
      <c r="B37" s="2"/>
      <c r="C37" s="203"/>
      <c r="D37" s="204"/>
      <c r="E37" s="2"/>
      <c r="F37" s="203"/>
      <c r="G37" s="204"/>
    </row>
    <row r="38" spans="1:7" ht="44.25" customHeight="1" x14ac:dyDescent="0.2">
      <c r="A38" s="2"/>
      <c r="B38" s="2"/>
      <c r="C38" s="203"/>
      <c r="D38" s="204"/>
      <c r="E38" s="2"/>
      <c r="F38" s="203"/>
      <c r="G38" s="204"/>
    </row>
    <row r="39" spans="1:7" ht="44.25" customHeight="1" x14ac:dyDescent="0.2">
      <c r="A39" s="2"/>
      <c r="B39" s="2"/>
      <c r="C39" s="203"/>
      <c r="D39" s="204"/>
      <c r="E39" s="2"/>
      <c r="F39" s="203"/>
      <c r="G39" s="204"/>
    </row>
    <row r="40" spans="1:7" ht="44.25" customHeight="1" x14ac:dyDescent="0.2">
      <c r="A40" s="2"/>
      <c r="B40" s="2"/>
      <c r="C40" s="203"/>
      <c r="D40" s="204"/>
      <c r="E40" s="2"/>
      <c r="F40" s="203"/>
      <c r="G40" s="204"/>
    </row>
    <row r="41" spans="1:7" ht="44.25" customHeight="1" x14ac:dyDescent="0.2">
      <c r="A41" s="2"/>
      <c r="B41" s="2"/>
      <c r="C41" s="203"/>
      <c r="D41" s="204"/>
      <c r="E41" s="2"/>
      <c r="F41" s="203"/>
      <c r="G41" s="204"/>
    </row>
    <row r="42" spans="1:7" ht="44.25" customHeight="1" x14ac:dyDescent="0.2">
      <c r="A42" s="2"/>
      <c r="B42" s="2"/>
      <c r="C42" s="203"/>
      <c r="D42" s="204"/>
      <c r="E42" s="2"/>
      <c r="F42" s="203"/>
      <c r="G42" s="204"/>
    </row>
    <row r="43" spans="1:7" ht="44.25" customHeight="1" x14ac:dyDescent="0.2">
      <c r="A43" s="2"/>
      <c r="B43" s="2"/>
      <c r="C43" s="203"/>
      <c r="D43" s="204"/>
      <c r="E43" s="2"/>
      <c r="F43" s="203"/>
      <c r="G43" s="204"/>
    </row>
    <row r="44" spans="1:7" ht="44.25" customHeight="1" x14ac:dyDescent="0.2">
      <c r="A44" s="2"/>
      <c r="B44" s="2"/>
      <c r="C44" s="203"/>
      <c r="D44" s="204"/>
      <c r="E44" s="2"/>
      <c r="F44" s="203"/>
      <c r="G44" s="204"/>
    </row>
    <row r="45" spans="1:7" ht="44.25" customHeight="1" x14ac:dyDescent="0.2">
      <c r="A45" s="2"/>
      <c r="B45" s="2"/>
      <c r="C45" s="203"/>
      <c r="D45" s="204"/>
      <c r="E45" s="2"/>
      <c r="F45" s="203"/>
      <c r="G45" s="204"/>
    </row>
    <row r="46" spans="1:7" ht="44.25" customHeight="1" x14ac:dyDescent="0.2">
      <c r="A46" s="2"/>
      <c r="B46" s="2"/>
      <c r="C46" s="203"/>
      <c r="D46" s="204"/>
      <c r="E46" s="2"/>
      <c r="F46" s="203"/>
      <c r="G46" s="204"/>
    </row>
    <row r="47" spans="1:7" ht="44.25" customHeight="1" x14ac:dyDescent="0.2">
      <c r="A47" s="2"/>
      <c r="B47" s="2"/>
      <c r="C47" s="203"/>
      <c r="D47" s="204"/>
      <c r="E47" s="2"/>
      <c r="F47" s="203"/>
      <c r="G47" s="204"/>
    </row>
    <row r="48" spans="1:7" ht="44.25" customHeight="1" x14ac:dyDescent="0.2">
      <c r="A48" s="2"/>
      <c r="B48" s="2"/>
      <c r="C48" s="203"/>
      <c r="D48" s="204"/>
      <c r="E48" s="2"/>
      <c r="F48" s="203"/>
      <c r="G48" s="204"/>
    </row>
    <row r="50" spans="1:9" ht="20.100000000000001" customHeight="1" x14ac:dyDescent="0.2">
      <c r="A50" s="1" t="s">
        <v>2</v>
      </c>
    </row>
    <row r="51" spans="1:9" ht="20.100000000000001" customHeight="1" x14ac:dyDescent="0.2">
      <c r="A51" s="10" t="s">
        <v>14</v>
      </c>
      <c r="B51" s="10" t="s">
        <v>15</v>
      </c>
      <c r="C51" s="10" t="s">
        <v>16</v>
      </c>
      <c r="D51" s="10" t="s">
        <v>237</v>
      </c>
      <c r="E51" s="211" t="s">
        <v>232</v>
      </c>
      <c r="F51" s="211"/>
      <c r="G51" s="10" t="s">
        <v>238</v>
      </c>
    </row>
    <row r="52" spans="1:9" ht="20.100000000000001" customHeight="1" thickBot="1" x14ac:dyDescent="0.25">
      <c r="A52" s="11"/>
      <c r="B52" s="11"/>
      <c r="C52" s="11" t="s">
        <v>17</v>
      </c>
      <c r="D52" s="11" t="s">
        <v>18</v>
      </c>
      <c r="E52" s="205" t="s">
        <v>19</v>
      </c>
      <c r="F52" s="205"/>
      <c r="G52" s="11" t="s">
        <v>234</v>
      </c>
      <c r="H52" s="244" t="s">
        <v>239</v>
      </c>
      <c r="I52" s="134" t="s">
        <v>240</v>
      </c>
    </row>
    <row r="53" spans="1:9" ht="20.100000000000001" customHeight="1" thickBot="1" x14ac:dyDescent="0.25">
      <c r="A53" s="2"/>
      <c r="B53" s="2"/>
      <c r="C53" s="2"/>
      <c r="D53" s="2"/>
      <c r="E53" s="206">
        <v>1034</v>
      </c>
      <c r="F53" s="204"/>
      <c r="G53" s="242">
        <f>D53*E53</f>
        <v>0</v>
      </c>
      <c r="H53" s="245">
        <v>22</v>
      </c>
      <c r="I53" s="243">
        <f>H53*2500</f>
        <v>55000</v>
      </c>
    </row>
    <row r="54" spans="1:9" ht="20.100000000000001" customHeight="1" x14ac:dyDescent="0.2">
      <c r="A54" s="2"/>
      <c r="B54" s="2"/>
      <c r="C54" s="2"/>
      <c r="D54" s="2"/>
      <c r="E54" s="203"/>
      <c r="F54" s="204"/>
      <c r="G54" s="2"/>
      <c r="H54" s="1" t="s">
        <v>241</v>
      </c>
    </row>
    <row r="55" spans="1:9" ht="20.100000000000001" customHeight="1" x14ac:dyDescent="0.2">
      <c r="A55" s="2"/>
      <c r="B55" s="2"/>
      <c r="C55" s="2"/>
      <c r="D55" s="2"/>
      <c r="E55" s="203"/>
      <c r="F55" s="204"/>
      <c r="G55" s="2"/>
    </row>
    <row r="56" spans="1:9" ht="20.100000000000001" customHeight="1" x14ac:dyDescent="0.2">
      <c r="A56" s="2"/>
      <c r="B56" s="2"/>
      <c r="C56" s="2"/>
      <c r="D56" s="2"/>
      <c r="E56" s="203"/>
      <c r="F56" s="204"/>
      <c r="G56" s="2"/>
    </row>
    <row r="57" spans="1:9" ht="20.100000000000001" customHeight="1" x14ac:dyDescent="0.2">
      <c r="A57" s="2"/>
      <c r="B57" s="2"/>
      <c r="C57" s="2"/>
      <c r="D57" s="2"/>
      <c r="E57" s="203"/>
      <c r="F57" s="204"/>
      <c r="G57" s="2"/>
    </row>
    <row r="58" spans="1:9" ht="20.100000000000001" customHeight="1" x14ac:dyDescent="0.2">
      <c r="A58" s="2"/>
      <c r="B58" s="2"/>
      <c r="C58" s="2"/>
      <c r="D58" s="2"/>
      <c r="E58" s="203"/>
      <c r="F58" s="204"/>
      <c r="G58" s="2"/>
    </row>
  </sheetData>
  <mergeCells count="93">
    <mergeCell ref="C27:D27"/>
    <mergeCell ref="F27:G27"/>
    <mergeCell ref="C24:D24"/>
    <mergeCell ref="F24:G24"/>
    <mergeCell ref="C25:D25"/>
    <mergeCell ref="F25:G25"/>
    <mergeCell ref="C26:D26"/>
    <mergeCell ref="F26:G26"/>
    <mergeCell ref="C18:D18"/>
    <mergeCell ref="F18:G18"/>
    <mergeCell ref="C19:D19"/>
    <mergeCell ref="F19:G19"/>
    <mergeCell ref="C20:D20"/>
    <mergeCell ref="F20:G20"/>
    <mergeCell ref="C37:D37"/>
    <mergeCell ref="F37:G37"/>
    <mergeCell ref="C41:D41"/>
    <mergeCell ref="F41:G41"/>
    <mergeCell ref="C42:D42"/>
    <mergeCell ref="F42:G42"/>
    <mergeCell ref="C38:D38"/>
    <mergeCell ref="F38:G38"/>
    <mergeCell ref="C39:D39"/>
    <mergeCell ref="F39:G39"/>
    <mergeCell ref="C40:D40"/>
    <mergeCell ref="F40:G40"/>
    <mergeCell ref="C48:D48"/>
    <mergeCell ref="F48:G48"/>
    <mergeCell ref="F45:G45"/>
    <mergeCell ref="C46:D46"/>
    <mergeCell ref="F46:G46"/>
    <mergeCell ref="C47:D47"/>
    <mergeCell ref="F47:G47"/>
    <mergeCell ref="C44:D44"/>
    <mergeCell ref="F44:G44"/>
    <mergeCell ref="C45:D45"/>
    <mergeCell ref="C43:D43"/>
    <mergeCell ref="F43:G43"/>
    <mergeCell ref="C14:D14"/>
    <mergeCell ref="F14:G14"/>
    <mergeCell ref="C15:D15"/>
    <mergeCell ref="F33:G33"/>
    <mergeCell ref="C34:D34"/>
    <mergeCell ref="F34:G34"/>
    <mergeCell ref="F15:G15"/>
    <mergeCell ref="C16:D16"/>
    <mergeCell ref="F16:G16"/>
    <mergeCell ref="C17:D17"/>
    <mergeCell ref="F17:G17"/>
    <mergeCell ref="C21:D21"/>
    <mergeCell ref="F21:G21"/>
    <mergeCell ref="C22:D22"/>
    <mergeCell ref="F22:G22"/>
    <mergeCell ref="C23:D23"/>
    <mergeCell ref="C11:D11"/>
    <mergeCell ref="F11:G11"/>
    <mergeCell ref="C12:D12"/>
    <mergeCell ref="F12:G12"/>
    <mergeCell ref="C13:D13"/>
    <mergeCell ref="F13:G13"/>
    <mergeCell ref="A1:G1"/>
    <mergeCell ref="C7:D7"/>
    <mergeCell ref="C8:D8"/>
    <mergeCell ref="C9:D9"/>
    <mergeCell ref="C10:D10"/>
    <mergeCell ref="F10:G10"/>
    <mergeCell ref="F7:G7"/>
    <mergeCell ref="F8:G8"/>
    <mergeCell ref="F9:G9"/>
    <mergeCell ref="C28:D28"/>
    <mergeCell ref="C29:D29"/>
    <mergeCell ref="C30:D30"/>
    <mergeCell ref="C33:D33"/>
    <mergeCell ref="C36:D36"/>
    <mergeCell ref="C35:D35"/>
    <mergeCell ref="C31:D31"/>
    <mergeCell ref="C32:D32"/>
    <mergeCell ref="F28:G28"/>
    <mergeCell ref="F29:G29"/>
    <mergeCell ref="F23:G23"/>
    <mergeCell ref="E51:F51"/>
    <mergeCell ref="E57:F57"/>
    <mergeCell ref="F35:G35"/>
    <mergeCell ref="F30:G30"/>
    <mergeCell ref="F31:G31"/>
    <mergeCell ref="F32:G32"/>
    <mergeCell ref="F36:G36"/>
    <mergeCell ref="E58:F58"/>
    <mergeCell ref="E52:F52"/>
    <mergeCell ref="E53:F53"/>
    <mergeCell ref="E54:F54"/>
    <mergeCell ref="E55:F55"/>
    <mergeCell ref="E56:F56"/>
  </mergeCells>
  <phoneticPr fontId="2"/>
  <pageMargins left="0.7" right="0.7" top="0.75" bottom="0.75" header="0.3" footer="0.3"/>
  <pageSetup paperSize="9" scale="73" orientation="portrait" r:id="rId1"/>
  <rowBreaks count="1" manualBreakCount="1">
    <brk id="27" max="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44D66-66E5-4A18-A59A-76D7A4DA3EA1}">
  <dimension ref="A1:I33"/>
  <sheetViews>
    <sheetView view="pageBreakPreview" topLeftCell="A20" zoomScaleNormal="77" zoomScaleSheetLayoutView="100" workbookViewId="0">
      <selection activeCell="E28" sqref="E28:F28"/>
    </sheetView>
  </sheetViews>
  <sheetFormatPr defaultColWidth="8.88671875" defaultRowHeight="20.100000000000001" customHeight="1" x14ac:dyDescent="0.2"/>
  <cols>
    <col min="1" max="1" width="14.109375" style="1" customWidth="1"/>
    <col min="2" max="2" width="13.44140625" style="1" customWidth="1"/>
    <col min="3" max="3" width="13" style="1" customWidth="1"/>
    <col min="4" max="4" width="14.6640625" style="1" customWidth="1"/>
    <col min="5" max="5" width="10.88671875" style="1" customWidth="1"/>
    <col min="6" max="6" width="4.109375" style="1" customWidth="1"/>
    <col min="7" max="7" width="21.44140625" style="1" customWidth="1"/>
    <col min="8" max="8" width="8.88671875" style="1"/>
    <col min="9" max="9" width="12.109375" style="1" customWidth="1"/>
    <col min="10" max="16384" width="8.88671875" style="1"/>
  </cols>
  <sheetData>
    <row r="1" spans="1:7" ht="20.100000000000001" customHeight="1" x14ac:dyDescent="0.2">
      <c r="A1" s="212" t="s">
        <v>20</v>
      </c>
      <c r="B1" s="212"/>
      <c r="C1" s="212"/>
      <c r="D1" s="212"/>
      <c r="E1" s="212"/>
      <c r="F1" s="212"/>
      <c r="G1" s="212"/>
    </row>
    <row r="2" spans="1:7" ht="8.1" customHeight="1" x14ac:dyDescent="0.2"/>
    <row r="3" spans="1:7" ht="20.100000000000001" customHeight="1" x14ac:dyDescent="0.2">
      <c r="A3" s="7" t="s">
        <v>0</v>
      </c>
      <c r="B3" s="8"/>
      <c r="C3" s="8"/>
      <c r="D3" s="8"/>
      <c r="E3" s="8"/>
      <c r="F3" s="8"/>
      <c r="G3" s="9"/>
    </row>
    <row r="4" spans="1:7" ht="20.100000000000001" customHeight="1" x14ac:dyDescent="0.2">
      <c r="A4" s="7" t="s">
        <v>1</v>
      </c>
      <c r="B4" s="8"/>
      <c r="C4" s="8"/>
      <c r="D4" s="8"/>
      <c r="E4" s="8"/>
      <c r="F4" s="8"/>
      <c r="G4" s="9"/>
    </row>
    <row r="5" spans="1:7" ht="20.100000000000001" customHeight="1" x14ac:dyDescent="0.2">
      <c r="A5" s="7" t="s">
        <v>8</v>
      </c>
      <c r="B5" s="8" t="s">
        <v>21</v>
      </c>
      <c r="C5" s="8"/>
      <c r="D5" s="8"/>
      <c r="E5" s="8"/>
      <c r="F5" s="8"/>
      <c r="G5" s="9"/>
    </row>
    <row r="7" spans="1:7" ht="20.100000000000001" customHeight="1" x14ac:dyDescent="0.2">
      <c r="A7" s="10" t="s">
        <v>4</v>
      </c>
      <c r="B7" s="10" t="s">
        <v>5</v>
      </c>
      <c r="C7" s="207" t="s">
        <v>6</v>
      </c>
      <c r="D7" s="208"/>
      <c r="E7" s="10" t="s">
        <v>7</v>
      </c>
      <c r="F7" s="207" t="s">
        <v>8</v>
      </c>
      <c r="G7" s="208"/>
    </row>
    <row r="8" spans="1:7" ht="20.100000000000001" customHeight="1" x14ac:dyDescent="0.2">
      <c r="A8" s="11" t="s">
        <v>9</v>
      </c>
      <c r="B8" s="11" t="s">
        <v>10</v>
      </c>
      <c r="C8" s="209"/>
      <c r="D8" s="210"/>
      <c r="E8" s="11"/>
      <c r="F8" s="209"/>
      <c r="G8" s="210"/>
    </row>
    <row r="9" spans="1:7" ht="45" customHeight="1" x14ac:dyDescent="0.2">
      <c r="A9" s="2"/>
      <c r="B9" s="2"/>
      <c r="C9" s="203"/>
      <c r="D9" s="204"/>
      <c r="E9" s="2"/>
      <c r="F9" s="203"/>
      <c r="G9" s="204"/>
    </row>
    <row r="10" spans="1:7" ht="45" customHeight="1" x14ac:dyDescent="0.2">
      <c r="A10" s="2"/>
      <c r="B10" s="2"/>
      <c r="C10" s="203"/>
      <c r="D10" s="204"/>
      <c r="E10" s="2"/>
      <c r="F10" s="203"/>
      <c r="G10" s="204"/>
    </row>
    <row r="11" spans="1:7" ht="45" customHeight="1" x14ac:dyDescent="0.2">
      <c r="A11" s="2"/>
      <c r="B11" s="2"/>
      <c r="C11" s="203"/>
      <c r="D11" s="204"/>
      <c r="E11" s="2"/>
      <c r="F11" s="203"/>
      <c r="G11" s="204"/>
    </row>
    <row r="12" spans="1:7" ht="45" customHeight="1" x14ac:dyDescent="0.2">
      <c r="A12" s="2"/>
      <c r="B12" s="2"/>
      <c r="C12" s="203"/>
      <c r="D12" s="204"/>
      <c r="E12" s="2"/>
      <c r="F12" s="203"/>
      <c r="G12" s="204"/>
    </row>
    <row r="13" spans="1:7" ht="45" customHeight="1" x14ac:dyDescent="0.2">
      <c r="A13" s="2"/>
      <c r="B13" s="2"/>
      <c r="C13" s="203"/>
      <c r="D13" s="204"/>
      <c r="E13" s="2"/>
      <c r="F13" s="203"/>
      <c r="G13" s="204"/>
    </row>
    <row r="14" spans="1:7" ht="45" customHeight="1" x14ac:dyDescent="0.2">
      <c r="A14" s="2"/>
      <c r="B14" s="2"/>
      <c r="C14" s="203"/>
      <c r="D14" s="204"/>
      <c r="E14" s="2"/>
      <c r="F14" s="203"/>
      <c r="G14" s="204"/>
    </row>
    <row r="15" spans="1:7" ht="45" customHeight="1" x14ac:dyDescent="0.2">
      <c r="A15" s="2"/>
      <c r="B15" s="2"/>
      <c r="C15" s="203"/>
      <c r="D15" s="204"/>
      <c r="E15" s="2"/>
      <c r="F15" s="203"/>
      <c r="G15" s="204"/>
    </row>
    <row r="16" spans="1:7" ht="45" customHeight="1" x14ac:dyDescent="0.2">
      <c r="A16" s="2"/>
      <c r="B16" s="2"/>
      <c r="C16" s="203"/>
      <c r="D16" s="204"/>
      <c r="E16" s="2"/>
      <c r="F16" s="203"/>
      <c r="G16" s="204"/>
    </row>
    <row r="17" spans="1:9" ht="45" customHeight="1" x14ac:dyDescent="0.2">
      <c r="A17" s="2"/>
      <c r="B17" s="2"/>
      <c r="C17" s="203"/>
      <c r="D17" s="204"/>
      <c r="E17" s="2"/>
      <c r="F17" s="203"/>
      <c r="G17" s="204"/>
    </row>
    <row r="18" spans="1:9" ht="45" customHeight="1" x14ac:dyDescent="0.2">
      <c r="A18" s="2"/>
      <c r="B18" s="2"/>
      <c r="C18" s="203"/>
      <c r="D18" s="204"/>
      <c r="E18" s="2"/>
      <c r="F18" s="203"/>
      <c r="G18" s="204"/>
    </row>
    <row r="19" spans="1:9" ht="45" customHeight="1" x14ac:dyDescent="0.2">
      <c r="A19" s="2"/>
      <c r="B19" s="2"/>
      <c r="C19" s="203"/>
      <c r="D19" s="204"/>
      <c r="E19" s="2"/>
      <c r="F19" s="203"/>
      <c r="G19" s="204"/>
    </row>
    <row r="20" spans="1:9" ht="45" customHeight="1" x14ac:dyDescent="0.2">
      <c r="A20" s="2"/>
      <c r="B20" s="2"/>
      <c r="C20" s="203"/>
      <c r="D20" s="204"/>
      <c r="E20" s="2"/>
      <c r="F20" s="203"/>
      <c r="G20" s="204"/>
    </row>
    <row r="21" spans="1:9" ht="45" customHeight="1" x14ac:dyDescent="0.2">
      <c r="A21" s="2"/>
      <c r="B21" s="2"/>
      <c r="C21" s="203"/>
      <c r="D21" s="204"/>
      <c r="E21" s="2"/>
      <c r="F21" s="203"/>
      <c r="G21" s="204"/>
    </row>
    <row r="22" spans="1:9" ht="45" customHeight="1" x14ac:dyDescent="0.2">
      <c r="A22" s="2"/>
      <c r="B22" s="2"/>
      <c r="C22" s="203"/>
      <c r="D22" s="204"/>
      <c r="E22" s="2"/>
      <c r="F22" s="203"/>
      <c r="G22" s="204"/>
    </row>
    <row r="23" spans="1:9" ht="45" customHeight="1" x14ac:dyDescent="0.2">
      <c r="A23" s="2"/>
      <c r="B23" s="2"/>
      <c r="C23" s="203"/>
      <c r="D23" s="204"/>
      <c r="E23" s="2"/>
      <c r="F23" s="203"/>
      <c r="G23" s="204"/>
    </row>
    <row r="25" spans="1:9" ht="20.100000000000001" customHeight="1" x14ac:dyDescent="0.2">
      <c r="A25" s="1" t="s">
        <v>2</v>
      </c>
    </row>
    <row r="26" spans="1:9" ht="20.100000000000001" customHeight="1" x14ac:dyDescent="0.2">
      <c r="A26" s="10" t="s">
        <v>14</v>
      </c>
      <c r="B26" s="10" t="s">
        <v>15</v>
      </c>
      <c r="C26" s="10" t="s">
        <v>16</v>
      </c>
      <c r="D26" s="10" t="s">
        <v>237</v>
      </c>
      <c r="E26" s="211" t="s">
        <v>232</v>
      </c>
      <c r="F26" s="211"/>
      <c r="G26" s="10" t="s">
        <v>233</v>
      </c>
    </row>
    <row r="27" spans="1:9" ht="20.100000000000001" customHeight="1" thickBot="1" x14ac:dyDescent="0.25">
      <c r="A27" s="11"/>
      <c r="B27" s="11"/>
      <c r="C27" s="11" t="s">
        <v>17</v>
      </c>
      <c r="D27" s="11" t="s">
        <v>18</v>
      </c>
      <c r="E27" s="205" t="s">
        <v>19</v>
      </c>
      <c r="F27" s="205"/>
      <c r="G27" s="11" t="s">
        <v>234</v>
      </c>
      <c r="H27" s="244" t="s">
        <v>239</v>
      </c>
      <c r="I27" s="134" t="s">
        <v>240</v>
      </c>
    </row>
    <row r="28" spans="1:9" ht="20.100000000000001" customHeight="1" thickBot="1" x14ac:dyDescent="0.25">
      <c r="A28" s="2"/>
      <c r="B28" s="2"/>
      <c r="C28" s="2"/>
      <c r="D28" s="2"/>
      <c r="E28" s="206">
        <v>1034</v>
      </c>
      <c r="F28" s="204"/>
      <c r="G28" s="246">
        <f>D28*E28</f>
        <v>0</v>
      </c>
      <c r="H28" s="245"/>
      <c r="I28" s="247">
        <f>H28*2800</f>
        <v>0</v>
      </c>
    </row>
    <row r="29" spans="1:9" ht="20.100000000000001" customHeight="1" x14ac:dyDescent="0.2">
      <c r="A29" s="2"/>
      <c r="B29" s="2"/>
      <c r="C29" s="2"/>
      <c r="D29" s="2"/>
      <c r="E29" s="203"/>
      <c r="F29" s="204"/>
      <c r="G29" s="2"/>
      <c r="H29" s="1" t="s">
        <v>241</v>
      </c>
    </row>
    <row r="30" spans="1:9" ht="20.100000000000001" customHeight="1" x14ac:dyDescent="0.2">
      <c r="A30" s="2"/>
      <c r="B30" s="2"/>
      <c r="C30" s="2"/>
      <c r="D30" s="2"/>
      <c r="E30" s="203"/>
      <c r="F30" s="204"/>
      <c r="G30" s="2"/>
    </row>
    <row r="31" spans="1:9" ht="20.100000000000001" customHeight="1" x14ac:dyDescent="0.2">
      <c r="A31" s="2"/>
      <c r="B31" s="2"/>
      <c r="C31" s="2"/>
      <c r="D31" s="2"/>
      <c r="E31" s="203"/>
      <c r="F31" s="204"/>
      <c r="G31" s="2"/>
    </row>
    <row r="32" spans="1:9" ht="20.100000000000001" customHeight="1" x14ac:dyDescent="0.2">
      <c r="A32" s="2"/>
      <c r="B32" s="2"/>
      <c r="C32" s="2"/>
      <c r="D32" s="2"/>
      <c r="E32" s="203"/>
      <c r="F32" s="204"/>
      <c r="G32" s="2"/>
    </row>
    <row r="33" spans="1:7" ht="20.100000000000001" customHeight="1" x14ac:dyDescent="0.2">
      <c r="A33" s="2"/>
      <c r="B33" s="2"/>
      <c r="C33" s="2"/>
      <c r="D33" s="2"/>
      <c r="E33" s="203"/>
      <c r="F33" s="204"/>
      <c r="G33" s="2"/>
    </row>
  </sheetData>
  <mergeCells count="43">
    <mergeCell ref="C9:D9"/>
    <mergeCell ref="F9:G9"/>
    <mergeCell ref="A1:G1"/>
    <mergeCell ref="C7:D7"/>
    <mergeCell ref="F7:G7"/>
    <mergeCell ref="C8:D8"/>
    <mergeCell ref="F8:G8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E33:F33"/>
    <mergeCell ref="C22:D22"/>
    <mergeCell ref="F22:G22"/>
    <mergeCell ref="C23:D23"/>
    <mergeCell ref="F23:G23"/>
    <mergeCell ref="E26:F26"/>
    <mergeCell ref="E27:F27"/>
    <mergeCell ref="E28:F28"/>
    <mergeCell ref="E29:F29"/>
    <mergeCell ref="E30:F30"/>
    <mergeCell ref="E31:F31"/>
    <mergeCell ref="E32:F32"/>
  </mergeCells>
  <phoneticPr fontId="2"/>
  <pageMargins left="0.7" right="0.7" top="0.75" bottom="0.75" header="0.3" footer="0.3"/>
  <pageSetup paperSize="9" scale="7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98718-4F02-4310-9A89-BEA0C2B54F4A}">
  <dimension ref="A2:H30"/>
  <sheetViews>
    <sheetView view="pageBreakPreview" zoomScale="60" zoomScaleNormal="100" workbookViewId="0">
      <selection activeCell="Q43" sqref="Q43"/>
    </sheetView>
  </sheetViews>
  <sheetFormatPr defaultColWidth="8.88671875" defaultRowHeight="18" customHeight="1" x14ac:dyDescent="0.2"/>
  <cols>
    <col min="1" max="1" width="0.44140625" style="1" customWidth="1"/>
    <col min="2" max="2" width="28.109375" style="1" customWidth="1"/>
    <col min="3" max="5" width="7.44140625" style="1" customWidth="1"/>
    <col min="6" max="6" width="9.6640625" style="1" customWidth="1"/>
    <col min="7" max="7" width="14" style="1" customWidth="1"/>
    <col min="8" max="8" width="14.88671875" style="1" customWidth="1"/>
    <col min="9" max="9" width="17.88671875" style="1" customWidth="1"/>
    <col min="10" max="16384" width="8.88671875" style="1"/>
  </cols>
  <sheetData>
    <row r="2" spans="1:8" ht="18" customHeight="1" x14ac:dyDescent="0.2">
      <c r="A2" s="1" t="s">
        <v>22</v>
      </c>
    </row>
    <row r="3" spans="1:8" ht="6" customHeight="1" x14ac:dyDescent="0.2"/>
    <row r="4" spans="1:8" ht="27.6" customHeight="1" x14ac:dyDescent="0.2">
      <c r="B4" s="15" t="s">
        <v>56</v>
      </c>
      <c r="G4" s="13" t="s">
        <v>51</v>
      </c>
      <c r="H4" s="14" t="s">
        <v>52</v>
      </c>
    </row>
    <row r="5" spans="1:8" ht="6.9" customHeight="1" x14ac:dyDescent="0.2"/>
    <row r="6" spans="1:8" ht="20.100000000000001" customHeight="1" x14ac:dyDescent="0.2">
      <c r="B6" s="3"/>
      <c r="C6" s="203" t="s">
        <v>23</v>
      </c>
      <c r="D6" s="213"/>
      <c r="E6" s="204"/>
      <c r="F6" s="3" t="s">
        <v>24</v>
      </c>
      <c r="G6" s="3" t="s">
        <v>25</v>
      </c>
      <c r="H6" s="3" t="s">
        <v>26</v>
      </c>
    </row>
    <row r="7" spans="1:8" ht="20.100000000000001" customHeight="1" x14ac:dyDescent="0.2">
      <c r="B7" s="4"/>
      <c r="C7" s="5" t="s">
        <v>46</v>
      </c>
      <c r="D7" s="5" t="s">
        <v>47</v>
      </c>
      <c r="E7" s="5" t="s">
        <v>48</v>
      </c>
      <c r="F7" s="4"/>
      <c r="G7" s="4"/>
      <c r="H7" s="4"/>
    </row>
    <row r="8" spans="1:8" ht="20.100000000000001" customHeight="1" x14ac:dyDescent="0.2">
      <c r="B8" s="5" t="s">
        <v>38</v>
      </c>
      <c r="C8" s="5" t="s">
        <v>49</v>
      </c>
      <c r="D8" s="5" t="s">
        <v>49</v>
      </c>
      <c r="E8" s="5"/>
      <c r="F8" s="5">
        <v>1000</v>
      </c>
      <c r="G8" s="5" t="s">
        <v>50</v>
      </c>
      <c r="H8" s="5">
        <v>5</v>
      </c>
    </row>
    <row r="9" spans="1:8" ht="20.100000000000001" customHeight="1" x14ac:dyDescent="0.2">
      <c r="B9" s="5" t="s">
        <v>29</v>
      </c>
      <c r="C9" s="5" t="s">
        <v>49</v>
      </c>
      <c r="D9" s="5" t="s">
        <v>49</v>
      </c>
      <c r="E9" s="5"/>
      <c r="F9" s="5">
        <v>1000</v>
      </c>
      <c r="G9" s="6">
        <v>7</v>
      </c>
      <c r="H9" s="5">
        <v>3</v>
      </c>
    </row>
    <row r="10" spans="1:8" ht="20.100000000000001" customHeight="1" x14ac:dyDescent="0.2">
      <c r="B10" s="5" t="s">
        <v>36</v>
      </c>
      <c r="C10" s="5" t="s">
        <v>49</v>
      </c>
      <c r="D10" s="5"/>
      <c r="E10" s="5" t="s">
        <v>49</v>
      </c>
      <c r="F10" s="5">
        <v>800</v>
      </c>
      <c r="G10" s="5">
        <v>3</v>
      </c>
      <c r="H10" s="5">
        <v>9</v>
      </c>
    </row>
    <row r="11" spans="1:8" ht="20.100000000000001" customHeight="1" x14ac:dyDescent="0.2">
      <c r="B11" s="5" t="s">
        <v>35</v>
      </c>
      <c r="C11" s="5" t="s">
        <v>49</v>
      </c>
      <c r="D11" s="5" t="s">
        <v>49</v>
      </c>
      <c r="E11" s="5" t="s">
        <v>49</v>
      </c>
      <c r="F11" s="5">
        <v>500</v>
      </c>
      <c r="G11" s="6">
        <v>21</v>
      </c>
      <c r="H11" s="5">
        <v>9</v>
      </c>
    </row>
    <row r="12" spans="1:8" ht="20.100000000000001" customHeight="1" x14ac:dyDescent="0.2">
      <c r="B12" s="5" t="s">
        <v>31</v>
      </c>
      <c r="C12" s="5" t="s">
        <v>49</v>
      </c>
      <c r="D12" s="5" t="s">
        <v>49</v>
      </c>
      <c r="E12" s="5"/>
      <c r="F12" s="5">
        <v>2000</v>
      </c>
      <c r="G12" s="5" t="s">
        <v>50</v>
      </c>
      <c r="H12" s="5">
        <v>3</v>
      </c>
    </row>
    <row r="13" spans="1:8" ht="20.100000000000001" customHeight="1" x14ac:dyDescent="0.2">
      <c r="B13" s="5" t="s">
        <v>30</v>
      </c>
      <c r="C13" s="5" t="s">
        <v>49</v>
      </c>
      <c r="D13" s="5" t="s">
        <v>49</v>
      </c>
      <c r="E13" s="5"/>
      <c r="F13" s="5">
        <v>4000</v>
      </c>
      <c r="G13" s="5" t="s">
        <v>50</v>
      </c>
      <c r="H13" s="5">
        <v>3</v>
      </c>
    </row>
    <row r="14" spans="1:8" ht="20.100000000000001" customHeight="1" x14ac:dyDescent="0.2">
      <c r="B14" s="5" t="s">
        <v>28</v>
      </c>
      <c r="C14" s="5" t="s">
        <v>49</v>
      </c>
      <c r="D14" s="5" t="s">
        <v>49</v>
      </c>
      <c r="E14" s="5"/>
      <c r="F14" s="5">
        <v>1000</v>
      </c>
      <c r="G14" s="6">
        <v>21</v>
      </c>
      <c r="H14" s="5">
        <v>9</v>
      </c>
    </row>
    <row r="15" spans="1:8" ht="20.100000000000001" customHeight="1" x14ac:dyDescent="0.2">
      <c r="B15" s="5" t="s">
        <v>44</v>
      </c>
      <c r="C15" s="5" t="s">
        <v>49</v>
      </c>
      <c r="D15" s="5" t="s">
        <v>49</v>
      </c>
      <c r="E15" s="5"/>
      <c r="F15" s="5">
        <v>2000</v>
      </c>
      <c r="G15" s="6">
        <v>14</v>
      </c>
      <c r="H15" s="5">
        <v>3</v>
      </c>
    </row>
    <row r="16" spans="1:8" ht="20.100000000000001" customHeight="1" x14ac:dyDescent="0.2">
      <c r="B16" s="5" t="s">
        <v>45</v>
      </c>
      <c r="C16" s="5" t="s">
        <v>49</v>
      </c>
      <c r="D16" s="5"/>
      <c r="E16" s="5" t="s">
        <v>49</v>
      </c>
      <c r="F16" s="5">
        <v>500</v>
      </c>
      <c r="G16" s="6">
        <v>30</v>
      </c>
      <c r="H16" s="5">
        <v>5</v>
      </c>
    </row>
    <row r="17" spans="2:8" ht="20.100000000000001" customHeight="1" x14ac:dyDescent="0.2">
      <c r="B17" s="5" t="s">
        <v>27</v>
      </c>
      <c r="C17" s="5" t="s">
        <v>49</v>
      </c>
      <c r="D17" s="5" t="s">
        <v>49</v>
      </c>
      <c r="E17" s="5" t="s">
        <v>49</v>
      </c>
      <c r="F17" s="5">
        <v>1000</v>
      </c>
      <c r="G17" s="6">
        <v>60</v>
      </c>
      <c r="H17" s="5">
        <v>4</v>
      </c>
    </row>
    <row r="18" spans="2:8" ht="20.100000000000001" customHeight="1" x14ac:dyDescent="0.2">
      <c r="B18" s="5" t="s">
        <v>43</v>
      </c>
      <c r="C18" s="5" t="s">
        <v>49</v>
      </c>
      <c r="D18" s="5" t="s">
        <v>49</v>
      </c>
      <c r="E18" s="5"/>
      <c r="F18" s="5">
        <v>1500</v>
      </c>
      <c r="G18" s="5" t="s">
        <v>50</v>
      </c>
      <c r="H18" s="5">
        <v>6</v>
      </c>
    </row>
    <row r="19" spans="2:8" ht="20.100000000000001" customHeight="1" x14ac:dyDescent="0.2">
      <c r="B19" s="5" t="s">
        <v>37</v>
      </c>
      <c r="C19" s="5" t="s">
        <v>49</v>
      </c>
      <c r="D19" s="5" t="s">
        <v>49</v>
      </c>
      <c r="E19" s="5" t="s">
        <v>49</v>
      </c>
      <c r="F19" s="5">
        <v>2000</v>
      </c>
      <c r="G19" s="5" t="s">
        <v>50</v>
      </c>
      <c r="H19" s="5">
        <v>3</v>
      </c>
    </row>
    <row r="20" spans="2:8" ht="20.100000000000001" customHeight="1" x14ac:dyDescent="0.2">
      <c r="B20" s="5" t="s">
        <v>32</v>
      </c>
      <c r="C20" s="5" t="s">
        <v>49</v>
      </c>
      <c r="D20" s="5" t="s">
        <v>49</v>
      </c>
      <c r="E20" s="5" t="s">
        <v>49</v>
      </c>
      <c r="F20" s="5">
        <v>3000</v>
      </c>
      <c r="G20" s="5" t="s">
        <v>50</v>
      </c>
      <c r="H20" s="5">
        <v>3</v>
      </c>
    </row>
    <row r="21" spans="2:8" ht="20.100000000000001" customHeight="1" x14ac:dyDescent="0.2">
      <c r="B21" s="5" t="s">
        <v>34</v>
      </c>
      <c r="C21" s="5" t="s">
        <v>49</v>
      </c>
      <c r="D21" s="5" t="s">
        <v>49</v>
      </c>
      <c r="E21" s="5"/>
      <c r="F21" s="5">
        <v>2000</v>
      </c>
      <c r="G21" s="6">
        <v>30</v>
      </c>
      <c r="H21" s="12">
        <v>1</v>
      </c>
    </row>
    <row r="22" spans="2:8" ht="20.100000000000001" customHeight="1" x14ac:dyDescent="0.2">
      <c r="B22" s="5" t="s">
        <v>41</v>
      </c>
      <c r="C22" s="5" t="s">
        <v>49</v>
      </c>
      <c r="D22" s="5" t="s">
        <v>49</v>
      </c>
      <c r="E22" s="5"/>
      <c r="F22" s="5">
        <v>8000</v>
      </c>
      <c r="G22" s="6">
        <v>14</v>
      </c>
      <c r="H22" s="5">
        <v>3</v>
      </c>
    </row>
    <row r="23" spans="2:8" ht="20.100000000000001" customHeight="1" x14ac:dyDescent="0.2">
      <c r="B23" s="5" t="s">
        <v>42</v>
      </c>
      <c r="C23" s="5" t="s">
        <v>49</v>
      </c>
      <c r="D23" s="5" t="s">
        <v>49</v>
      </c>
      <c r="E23" s="5"/>
      <c r="F23" s="5">
        <v>1500</v>
      </c>
      <c r="G23" s="6">
        <v>14</v>
      </c>
      <c r="H23" s="5">
        <v>5</v>
      </c>
    </row>
    <row r="24" spans="2:8" ht="20.100000000000001" customHeight="1" x14ac:dyDescent="0.2">
      <c r="B24" s="5" t="s">
        <v>33</v>
      </c>
      <c r="C24" s="5" t="s">
        <v>49</v>
      </c>
      <c r="D24" s="5" t="s">
        <v>49</v>
      </c>
      <c r="E24" s="5"/>
      <c r="F24" s="5">
        <v>1000</v>
      </c>
      <c r="G24" s="6">
        <v>14</v>
      </c>
      <c r="H24" s="5">
        <v>5</v>
      </c>
    </row>
    <row r="25" spans="2:8" ht="20.100000000000001" customHeight="1" x14ac:dyDescent="0.2">
      <c r="B25" s="5" t="s">
        <v>40</v>
      </c>
      <c r="C25" s="5" t="s">
        <v>49</v>
      </c>
      <c r="D25" s="5"/>
      <c r="E25" s="5"/>
      <c r="F25" s="5">
        <v>4000</v>
      </c>
      <c r="G25" s="5" t="s">
        <v>50</v>
      </c>
      <c r="H25" s="5">
        <v>3</v>
      </c>
    </row>
    <row r="26" spans="2:8" ht="20.100000000000001" customHeight="1" x14ac:dyDescent="0.2">
      <c r="B26" s="5" t="s">
        <v>39</v>
      </c>
      <c r="C26" s="5" t="s">
        <v>49</v>
      </c>
      <c r="D26" s="5"/>
      <c r="E26" s="5"/>
      <c r="F26" s="5">
        <v>2000</v>
      </c>
      <c r="G26" s="6">
        <v>21</v>
      </c>
      <c r="H26" s="5">
        <v>3</v>
      </c>
    </row>
    <row r="28" spans="2:8" ht="18" customHeight="1" x14ac:dyDescent="0.2">
      <c r="B28" s="1" t="s">
        <v>53</v>
      </c>
    </row>
    <row r="29" spans="2:8" ht="18" customHeight="1" x14ac:dyDescent="0.2">
      <c r="B29" s="1" t="s">
        <v>54</v>
      </c>
    </row>
    <row r="30" spans="2:8" ht="18" customHeight="1" x14ac:dyDescent="0.2">
      <c r="B30" s="1" t="s">
        <v>55</v>
      </c>
    </row>
  </sheetData>
  <sortState xmlns:xlrd2="http://schemas.microsoft.com/office/spreadsheetml/2017/richdata2" ref="B8:B26">
    <sortCondition ref="B8:B26"/>
  </sortState>
  <mergeCells count="1">
    <mergeCell ref="C6:E6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91953-127A-478A-BB39-0A32CF48987D}">
  <dimension ref="A1:I12"/>
  <sheetViews>
    <sheetView view="pageBreakPreview" zoomScale="60" zoomScaleNormal="100" workbookViewId="0">
      <selection activeCell="Q43" sqref="Q43"/>
    </sheetView>
  </sheetViews>
  <sheetFormatPr defaultColWidth="8.88671875" defaultRowHeight="20.100000000000001" customHeight="1" x14ac:dyDescent="0.2"/>
  <cols>
    <col min="1" max="1" width="14.88671875" style="1" customWidth="1"/>
    <col min="2" max="2" width="11.109375" style="1" customWidth="1"/>
    <col min="3" max="3" width="10.6640625" style="1" customWidth="1"/>
    <col min="4" max="4" width="10.109375" style="1" customWidth="1"/>
    <col min="5" max="5" width="10.21875" style="1" customWidth="1"/>
    <col min="6" max="6" width="6" style="1" customWidth="1"/>
    <col min="7" max="7" width="8.88671875" style="1"/>
    <col min="8" max="8" width="20.109375" style="1" customWidth="1"/>
    <col min="9" max="9" width="17.88671875" style="1" customWidth="1"/>
    <col min="10" max="16384" width="8.88671875" style="1"/>
  </cols>
  <sheetData>
    <row r="1" spans="1:9" ht="27" customHeight="1" x14ac:dyDescent="0.2"/>
    <row r="2" spans="1:9" ht="20.100000000000001" customHeight="1" x14ac:dyDescent="0.2">
      <c r="A2" s="1" t="s">
        <v>57</v>
      </c>
      <c r="B2" s="1" t="s">
        <v>62</v>
      </c>
      <c r="H2" s="1" t="s">
        <v>100</v>
      </c>
    </row>
    <row r="3" spans="1:9" ht="20.100000000000001" customHeight="1" x14ac:dyDescent="0.2">
      <c r="A3" s="16"/>
      <c r="B3" s="3" t="s">
        <v>58</v>
      </c>
      <c r="C3" s="203" t="s">
        <v>63</v>
      </c>
      <c r="D3" s="213"/>
      <c r="E3" s="204"/>
      <c r="F3" s="16"/>
      <c r="H3" s="2" t="s">
        <v>101</v>
      </c>
      <c r="I3" s="2" t="s">
        <v>105</v>
      </c>
    </row>
    <row r="4" spans="1:9" ht="20.100000000000001" customHeight="1" x14ac:dyDescent="0.2">
      <c r="A4" s="4"/>
      <c r="B4" s="4" t="s">
        <v>59</v>
      </c>
      <c r="C4" s="19">
        <v>7.0000000000000007E-2</v>
      </c>
      <c r="D4" s="19">
        <v>0.08</v>
      </c>
      <c r="E4" s="21">
        <v>0.09</v>
      </c>
      <c r="F4" s="27"/>
      <c r="H4" s="2" t="s">
        <v>102</v>
      </c>
      <c r="I4" s="2" t="s">
        <v>106</v>
      </c>
    </row>
    <row r="5" spans="1:9" ht="20.100000000000001" customHeight="1" x14ac:dyDescent="0.2">
      <c r="A5" s="3" t="s">
        <v>61</v>
      </c>
      <c r="B5" s="3">
        <v>22.4</v>
      </c>
      <c r="C5" s="3">
        <f>B5/C4</f>
        <v>319.99999999999994</v>
      </c>
      <c r="D5" s="3">
        <f>B5/D4</f>
        <v>280</v>
      </c>
      <c r="E5" s="24">
        <f>B5/E4</f>
        <v>248.88888888888889</v>
      </c>
      <c r="F5" s="16" t="s">
        <v>64</v>
      </c>
      <c r="H5" s="2" t="s">
        <v>103</v>
      </c>
      <c r="I5" s="2" t="s">
        <v>107</v>
      </c>
    </row>
    <row r="6" spans="1:9" ht="20.100000000000001" customHeight="1" x14ac:dyDescent="0.2">
      <c r="A6" s="4"/>
      <c r="B6" s="4"/>
      <c r="C6" s="4">
        <f>C5/20</f>
        <v>15.999999999999996</v>
      </c>
      <c r="D6" s="4">
        <f t="shared" ref="D6:E6" si="0">D5/20</f>
        <v>14</v>
      </c>
      <c r="E6" s="25">
        <f t="shared" si="0"/>
        <v>12.444444444444445</v>
      </c>
      <c r="F6" s="17" t="s">
        <v>65</v>
      </c>
      <c r="H6" s="2" t="s">
        <v>104</v>
      </c>
      <c r="I6" s="2"/>
    </row>
    <row r="7" spans="1:9" ht="20.100000000000001" customHeight="1" x14ac:dyDescent="0.2">
      <c r="A7" s="18"/>
      <c r="B7" s="18"/>
      <c r="C7" s="18"/>
      <c r="D7" s="18"/>
      <c r="E7" s="18"/>
    </row>
    <row r="8" spans="1:9" ht="20.100000000000001" customHeight="1" x14ac:dyDescent="0.2">
      <c r="A8" s="43" t="s">
        <v>108</v>
      </c>
      <c r="B8" s="18"/>
      <c r="C8" s="18"/>
      <c r="D8" s="18"/>
      <c r="E8" s="18"/>
      <c r="H8" s="1" t="s">
        <v>100</v>
      </c>
    </row>
    <row r="9" spans="1:9" ht="20.100000000000001" customHeight="1" x14ac:dyDescent="0.2">
      <c r="A9" s="3"/>
      <c r="B9" s="3" t="s">
        <v>58</v>
      </c>
      <c r="C9" s="214" t="s">
        <v>63</v>
      </c>
      <c r="D9" s="214"/>
      <c r="E9" s="214"/>
      <c r="F9" s="16"/>
      <c r="H9" s="2" t="s">
        <v>109</v>
      </c>
    </row>
    <row r="10" spans="1:9" ht="20.100000000000001" customHeight="1" x14ac:dyDescent="0.2">
      <c r="A10" s="4"/>
      <c r="B10" s="4" t="s">
        <v>59</v>
      </c>
      <c r="C10" s="21">
        <v>7.0000000000000007E-2</v>
      </c>
      <c r="D10" s="21">
        <v>0.08</v>
      </c>
      <c r="E10" s="21">
        <v>0.09</v>
      </c>
      <c r="F10" s="27"/>
      <c r="H10" s="2" t="s">
        <v>110</v>
      </c>
    </row>
    <row r="11" spans="1:9" ht="20.100000000000001" customHeight="1" x14ac:dyDescent="0.2">
      <c r="A11" s="20" t="s">
        <v>60</v>
      </c>
      <c r="B11" s="20">
        <v>30.6</v>
      </c>
      <c r="C11" s="22">
        <f>B11/C10</f>
        <v>437.14285714285711</v>
      </c>
      <c r="D11" s="26">
        <f>B11/D10</f>
        <v>382.5</v>
      </c>
      <c r="E11" s="26">
        <f>B11/E10</f>
        <v>340</v>
      </c>
      <c r="F11" s="16" t="s">
        <v>64</v>
      </c>
      <c r="H11" s="2" t="s">
        <v>111</v>
      </c>
    </row>
    <row r="12" spans="1:9" ht="20.100000000000001" customHeight="1" x14ac:dyDescent="0.2">
      <c r="A12" s="4"/>
      <c r="B12" s="4"/>
      <c r="C12" s="23">
        <f>C11/20</f>
        <v>21.857142857142854</v>
      </c>
      <c r="D12" s="23">
        <f t="shared" ref="D12:E12" si="1">D11/20</f>
        <v>19.125</v>
      </c>
      <c r="E12" s="23">
        <f t="shared" si="1"/>
        <v>17</v>
      </c>
      <c r="F12" s="17" t="s">
        <v>65</v>
      </c>
      <c r="H12" s="2" t="s">
        <v>112</v>
      </c>
    </row>
  </sheetData>
  <mergeCells count="2">
    <mergeCell ref="C3:E3"/>
    <mergeCell ref="C9:E9"/>
  </mergeCells>
  <phoneticPr fontId="2"/>
  <pageMargins left="0.7" right="0.7" top="0.75" bottom="0.75" header="0.3" footer="0.3"/>
  <pageSetup paperSize="9" scale="7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A7B53-85A1-43A2-A292-758A996E4546}">
  <sheetPr>
    <tabColor rgb="FFFFFF00"/>
  </sheetPr>
  <dimension ref="A1:L28"/>
  <sheetViews>
    <sheetView view="pageBreakPreview" zoomScale="47" zoomScaleNormal="100" zoomScaleSheetLayoutView="47" workbookViewId="0">
      <selection activeCell="Q43" sqref="Q43"/>
    </sheetView>
  </sheetViews>
  <sheetFormatPr defaultColWidth="8.77734375" defaultRowHeight="12.6" x14ac:dyDescent="0.2"/>
  <cols>
    <col min="1" max="1" width="7.33203125" style="45" customWidth="1"/>
    <col min="2" max="2" width="6.88671875" style="45" customWidth="1"/>
    <col min="3" max="3" width="25" style="45" customWidth="1"/>
    <col min="4" max="4" width="4.44140625" style="45" customWidth="1"/>
    <col min="5" max="5" width="10.6640625" style="45" customWidth="1"/>
    <col min="6" max="6" width="13.88671875" style="45" customWidth="1"/>
    <col min="7" max="7" width="50.6640625" style="45" customWidth="1"/>
    <col min="8" max="8" width="16.33203125" style="45" customWidth="1"/>
    <col min="9" max="9" width="28" style="45" customWidth="1"/>
    <col min="10" max="16384" width="8.77734375" style="45"/>
  </cols>
  <sheetData>
    <row r="1" spans="1:12" ht="40.5" customHeight="1" x14ac:dyDescent="0.2">
      <c r="A1" s="44" t="s">
        <v>113</v>
      </c>
      <c r="D1" s="46"/>
      <c r="E1" s="46"/>
      <c r="F1" s="46"/>
      <c r="G1" s="46"/>
      <c r="H1" s="46"/>
      <c r="I1" s="47"/>
    </row>
    <row r="2" spans="1:12" ht="17.399999999999999" customHeight="1" thickBot="1" x14ac:dyDescent="0.25">
      <c r="A2" s="46"/>
      <c r="B2" s="46"/>
      <c r="C2" s="46"/>
      <c r="D2" s="46"/>
      <c r="E2" s="46"/>
      <c r="F2" s="46"/>
      <c r="G2" s="142"/>
      <c r="H2" s="142"/>
      <c r="I2" s="142"/>
    </row>
    <row r="3" spans="1:12" ht="51" customHeight="1" thickBot="1" x14ac:dyDescent="0.25">
      <c r="A3" s="143" t="s">
        <v>114</v>
      </c>
      <c r="B3" s="144"/>
      <c r="C3" s="215" t="s">
        <v>167</v>
      </c>
      <c r="D3" s="216"/>
      <c r="E3" s="216"/>
      <c r="F3" s="217"/>
      <c r="G3" s="142"/>
      <c r="H3" s="142"/>
      <c r="I3" s="142"/>
    </row>
    <row r="4" spans="1:12" ht="20.399999999999999" customHeight="1" thickBot="1" x14ac:dyDescent="0.25">
      <c r="A4" s="148" t="s">
        <v>115</v>
      </c>
      <c r="B4" s="149"/>
      <c r="C4" s="215" t="s">
        <v>219</v>
      </c>
      <c r="D4" s="216"/>
      <c r="E4" s="216"/>
      <c r="F4" s="217"/>
      <c r="G4" s="142"/>
      <c r="H4" s="142"/>
      <c r="I4" s="142"/>
    </row>
    <row r="5" spans="1:12" ht="29.1" customHeight="1" thickBot="1" x14ac:dyDescent="0.25">
      <c r="A5" s="150"/>
      <c r="B5" s="151"/>
      <c r="C5" s="215"/>
      <c r="D5" s="216"/>
      <c r="E5" s="216"/>
      <c r="F5" s="217"/>
      <c r="G5" s="46"/>
      <c r="H5" s="46"/>
      <c r="I5" s="46"/>
    </row>
    <row r="6" spans="1:12" ht="30.6" customHeight="1" thickBot="1" x14ac:dyDescent="0.25">
      <c r="A6" s="152" t="s">
        <v>116</v>
      </c>
      <c r="B6" s="153"/>
      <c r="C6" s="152" t="s">
        <v>117</v>
      </c>
      <c r="D6" s="154"/>
      <c r="E6" s="154"/>
      <c r="F6" s="153"/>
      <c r="G6" s="46"/>
      <c r="H6" s="46"/>
      <c r="I6" s="46"/>
    </row>
    <row r="7" spans="1:12" ht="13.5" customHeight="1" x14ac:dyDescent="0.2">
      <c r="A7" s="48"/>
      <c r="B7" s="48"/>
      <c r="C7" s="49"/>
      <c r="D7" s="49"/>
      <c r="E7" s="49"/>
      <c r="F7" s="49"/>
      <c r="G7" s="46"/>
      <c r="H7" s="46"/>
      <c r="I7" s="46"/>
      <c r="L7" s="129"/>
    </row>
    <row r="8" spans="1:12" ht="39.6" customHeight="1" thickBot="1" x14ac:dyDescent="0.25">
      <c r="A8" s="155" t="s">
        <v>118</v>
      </c>
      <c r="B8" s="155"/>
      <c r="C8" s="155"/>
      <c r="D8" s="50"/>
      <c r="E8" s="50"/>
      <c r="F8" s="50"/>
      <c r="G8" s="46"/>
      <c r="H8" s="46"/>
      <c r="I8" s="46"/>
    </row>
    <row r="9" spans="1:12" ht="31.5" customHeight="1" x14ac:dyDescent="0.2">
      <c r="A9" s="51" t="s">
        <v>116</v>
      </c>
      <c r="B9" s="156" t="s">
        <v>119</v>
      </c>
      <c r="C9" s="157"/>
      <c r="D9" s="50"/>
      <c r="G9" s="158" t="s">
        <v>120</v>
      </c>
      <c r="H9" s="159"/>
      <c r="I9" s="160"/>
    </row>
    <row r="10" spans="1:12" ht="31.5" customHeight="1" x14ac:dyDescent="0.2">
      <c r="A10" s="52" t="s">
        <v>116</v>
      </c>
      <c r="B10" s="137" t="s">
        <v>121</v>
      </c>
      <c r="C10" s="138"/>
      <c r="D10" s="50"/>
      <c r="G10" s="139" t="s">
        <v>122</v>
      </c>
      <c r="H10" s="140"/>
      <c r="I10" s="141"/>
    </row>
    <row r="11" spans="1:12" ht="31.5" customHeight="1" thickBot="1" x14ac:dyDescent="0.25">
      <c r="A11" s="53" t="s">
        <v>116</v>
      </c>
      <c r="B11" s="168" t="s">
        <v>123</v>
      </c>
      <c r="C11" s="169"/>
      <c r="D11" s="50"/>
      <c r="G11" s="170" t="s">
        <v>124</v>
      </c>
      <c r="H11" s="171"/>
      <c r="I11" s="172"/>
    </row>
    <row r="12" spans="1:12" ht="31.5" customHeight="1" thickBot="1" x14ac:dyDescent="0.25">
      <c r="A12" s="54"/>
      <c r="B12" s="55"/>
      <c r="C12" s="50"/>
      <c r="D12" s="50"/>
      <c r="G12" s="168" t="s">
        <v>125</v>
      </c>
      <c r="H12" s="173"/>
      <c r="I12" s="169"/>
    </row>
    <row r="13" spans="1:12" ht="20.399999999999999" customHeight="1" x14ac:dyDescent="0.2">
      <c r="C13" s="50"/>
      <c r="D13" s="50"/>
      <c r="E13" s="50"/>
      <c r="F13" s="50"/>
      <c r="G13" s="46"/>
      <c r="H13" s="46"/>
      <c r="I13" s="46"/>
    </row>
    <row r="14" spans="1:12" ht="13.5" customHeight="1" thickBot="1" x14ac:dyDescent="0.25">
      <c r="A14" s="48"/>
      <c r="B14" s="48"/>
      <c r="C14" s="48"/>
      <c r="D14" s="48"/>
      <c r="E14" s="48"/>
      <c r="F14" s="48"/>
      <c r="G14" s="46"/>
      <c r="H14" s="46"/>
      <c r="I14" s="56"/>
    </row>
    <row r="15" spans="1:12" ht="23.4" thickBot="1" x14ac:dyDescent="0.25">
      <c r="A15" s="174" t="s">
        <v>126</v>
      </c>
      <c r="B15" s="175"/>
      <c r="C15" s="175"/>
      <c r="D15" s="175"/>
      <c r="E15" s="175"/>
      <c r="F15" s="175"/>
      <c r="G15" s="175"/>
      <c r="H15" s="57"/>
      <c r="I15" s="58"/>
    </row>
    <row r="16" spans="1:12" ht="30" customHeight="1" x14ac:dyDescent="0.2">
      <c r="A16" s="59" t="s">
        <v>127</v>
      </c>
      <c r="B16" s="60"/>
      <c r="C16" s="60"/>
      <c r="D16" s="60"/>
      <c r="E16" s="60"/>
      <c r="F16" s="60"/>
      <c r="G16" s="61"/>
      <c r="H16" s="61"/>
      <c r="I16" s="62"/>
    </row>
    <row r="17" spans="1:9" ht="80.400000000000006" customHeight="1" thickBot="1" x14ac:dyDescent="0.25">
      <c r="A17" s="218" t="s">
        <v>168</v>
      </c>
      <c r="B17" s="219"/>
      <c r="C17" s="219"/>
      <c r="D17" s="219"/>
      <c r="E17" s="219"/>
      <c r="F17" s="219"/>
      <c r="G17" s="219"/>
      <c r="H17" s="219"/>
      <c r="I17" s="220"/>
    </row>
    <row r="18" spans="1:9" ht="39.9" customHeight="1" thickBot="1" x14ac:dyDescent="0.25">
      <c r="A18" s="50"/>
      <c r="B18" s="55"/>
      <c r="C18" s="55"/>
      <c r="D18" s="46"/>
      <c r="E18" s="46"/>
      <c r="F18" s="46"/>
      <c r="G18" s="46"/>
      <c r="H18" s="46"/>
      <c r="I18" s="56"/>
    </row>
    <row r="19" spans="1:9" ht="55.5" customHeight="1" thickBot="1" x14ac:dyDescent="0.25">
      <c r="A19" s="63" t="s">
        <v>128</v>
      </c>
      <c r="B19" s="50"/>
      <c r="C19" s="50"/>
      <c r="D19" s="46"/>
      <c r="E19" s="46"/>
      <c r="F19" s="46"/>
      <c r="G19" s="64" t="s">
        <v>129</v>
      </c>
      <c r="H19" s="65" t="s">
        <v>130</v>
      </c>
      <c r="I19" s="66" t="s">
        <v>131</v>
      </c>
    </row>
    <row r="20" spans="1:9" ht="60.9" customHeight="1" x14ac:dyDescent="0.2">
      <c r="A20" s="179" t="s">
        <v>132</v>
      </c>
      <c r="B20" s="180"/>
      <c r="C20" s="181"/>
      <c r="D20" s="67" t="s">
        <v>116</v>
      </c>
      <c r="E20" s="182" t="s">
        <v>133</v>
      </c>
      <c r="F20" s="183"/>
      <c r="G20" s="128" t="s">
        <v>227</v>
      </c>
      <c r="H20" s="69"/>
      <c r="I20" s="70"/>
    </row>
    <row r="21" spans="1:9" ht="60.9" customHeight="1" x14ac:dyDescent="0.2">
      <c r="A21" s="161" t="s">
        <v>134</v>
      </c>
      <c r="B21" s="162"/>
      <c r="C21" s="163"/>
      <c r="D21" s="71" t="s">
        <v>116</v>
      </c>
      <c r="E21" s="164" t="s">
        <v>135</v>
      </c>
      <c r="F21" s="165"/>
      <c r="G21" s="72"/>
      <c r="H21" s="73"/>
      <c r="I21" s="74"/>
    </row>
    <row r="22" spans="1:9" ht="60.9" customHeight="1" x14ac:dyDescent="0.2">
      <c r="A22" s="161"/>
      <c r="B22" s="162"/>
      <c r="C22" s="163"/>
      <c r="D22" s="75" t="s">
        <v>116</v>
      </c>
      <c r="E22" s="166" t="s">
        <v>136</v>
      </c>
      <c r="F22" s="167"/>
      <c r="G22" s="76"/>
      <c r="H22" s="77"/>
      <c r="I22" s="74"/>
    </row>
    <row r="23" spans="1:9" ht="51.6" customHeight="1" thickBot="1" x14ac:dyDescent="0.25">
      <c r="A23" s="78"/>
      <c r="B23" s="79"/>
      <c r="C23" s="79"/>
      <c r="D23" s="80"/>
      <c r="E23" s="80"/>
      <c r="F23" s="80"/>
      <c r="G23" s="81" t="s">
        <v>137</v>
      </c>
      <c r="H23" s="82"/>
      <c r="I23" s="83"/>
    </row>
    <row r="24" spans="1:9" ht="60.9" customHeight="1" x14ac:dyDescent="0.2">
      <c r="A24" s="179" t="s">
        <v>138</v>
      </c>
      <c r="B24" s="180"/>
      <c r="C24" s="181"/>
      <c r="D24" s="67" t="s">
        <v>116</v>
      </c>
      <c r="E24" s="184" t="s">
        <v>139</v>
      </c>
      <c r="F24" s="185"/>
      <c r="G24" s="130" t="s">
        <v>228</v>
      </c>
      <c r="H24" s="69"/>
      <c r="I24" s="70"/>
    </row>
    <row r="25" spans="1:9" ht="60.9" customHeight="1" x14ac:dyDescent="0.2">
      <c r="A25" s="161" t="s">
        <v>140</v>
      </c>
      <c r="B25" s="162"/>
      <c r="C25" s="163"/>
      <c r="D25" s="71" t="s">
        <v>116</v>
      </c>
      <c r="E25" s="164" t="s">
        <v>141</v>
      </c>
      <c r="F25" s="165"/>
      <c r="G25" s="72"/>
      <c r="H25" s="73"/>
      <c r="I25" s="74"/>
    </row>
    <row r="26" spans="1:9" ht="60.9" customHeight="1" x14ac:dyDescent="0.2">
      <c r="A26" s="161"/>
      <c r="B26" s="162"/>
      <c r="C26" s="163"/>
      <c r="D26" s="85" t="s">
        <v>116</v>
      </c>
      <c r="E26" s="166" t="s">
        <v>142</v>
      </c>
      <c r="F26" s="167"/>
      <c r="G26" s="76"/>
      <c r="H26" s="77"/>
      <c r="I26" s="86"/>
    </row>
    <row r="27" spans="1:9" ht="51.6" customHeight="1" thickBot="1" x14ac:dyDescent="0.25">
      <c r="A27" s="78"/>
      <c r="B27" s="79"/>
      <c r="C27" s="79"/>
      <c r="D27" s="80"/>
      <c r="E27" s="80"/>
      <c r="F27" s="80"/>
      <c r="G27" s="87" t="s">
        <v>137</v>
      </c>
      <c r="H27" s="88"/>
      <c r="I27" s="83"/>
    </row>
    <row r="28" spans="1:9" ht="57.6" customHeight="1" thickBot="1" x14ac:dyDescent="0.25">
      <c r="G28" s="89" t="s">
        <v>143</v>
      </c>
      <c r="H28" s="90"/>
      <c r="I28" s="91"/>
    </row>
  </sheetData>
  <mergeCells count="29">
    <mergeCell ref="A25:C26"/>
    <mergeCell ref="E25:F25"/>
    <mergeCell ref="E26:F26"/>
    <mergeCell ref="B11:C11"/>
    <mergeCell ref="G11:I11"/>
    <mergeCell ref="G12:I12"/>
    <mergeCell ref="A15:G15"/>
    <mergeCell ref="A17:I17"/>
    <mergeCell ref="A20:C20"/>
    <mergeCell ref="E20:F20"/>
    <mergeCell ref="A21:C22"/>
    <mergeCell ref="E21:F21"/>
    <mergeCell ref="E22:F22"/>
    <mergeCell ref="A24:C24"/>
    <mergeCell ref="E24:F24"/>
    <mergeCell ref="B10:C10"/>
    <mergeCell ref="G10:I10"/>
    <mergeCell ref="G2:I2"/>
    <mergeCell ref="A3:B3"/>
    <mergeCell ref="C3:F3"/>
    <mergeCell ref="G3:I3"/>
    <mergeCell ref="A4:B5"/>
    <mergeCell ref="C4:F5"/>
    <mergeCell ref="G4:I4"/>
    <mergeCell ref="A6:B6"/>
    <mergeCell ref="C6:F6"/>
    <mergeCell ref="A8:C8"/>
    <mergeCell ref="B9:C9"/>
    <mergeCell ref="G9:I9"/>
  </mergeCells>
  <phoneticPr fontId="2"/>
  <pageMargins left="0.70866141732283472" right="0.70866141732283472" top="0.74803149606299213" bottom="0.74803149606299213" header="0.31496062992125984" footer="0.31496062992125984"/>
  <pageSetup paperSize="9" scale="54" fitToWidth="0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A0442-A68E-49A9-865E-83910D32BDCA}">
  <dimension ref="A1:H40"/>
  <sheetViews>
    <sheetView view="pageBreakPreview" topLeftCell="A4" zoomScale="85" zoomScaleNormal="85" zoomScaleSheetLayoutView="85" workbookViewId="0">
      <selection activeCell="Q43" sqref="Q43"/>
    </sheetView>
  </sheetViews>
  <sheetFormatPr defaultColWidth="9" defaultRowHeight="18" x14ac:dyDescent="0.2"/>
  <cols>
    <col min="1" max="7" width="9" style="102" customWidth="1"/>
    <col min="8" max="8" width="9.77734375" style="102" customWidth="1"/>
    <col min="9" max="9" width="17.88671875" style="102" customWidth="1"/>
    <col min="10" max="16384" width="9" style="102"/>
  </cols>
  <sheetData>
    <row r="1" spans="1:8" x14ac:dyDescent="0.2">
      <c r="A1" s="110"/>
      <c r="B1" s="103"/>
      <c r="C1" s="103"/>
      <c r="D1" s="103"/>
      <c r="E1" s="103"/>
      <c r="F1" s="103"/>
      <c r="G1" s="103"/>
      <c r="H1" s="103"/>
    </row>
    <row r="2" spans="1:8" x14ac:dyDescent="0.2">
      <c r="A2" s="187" t="s">
        <v>187</v>
      </c>
      <c r="B2" s="187"/>
      <c r="C2" s="187"/>
      <c r="D2" s="187"/>
      <c r="E2" s="187"/>
      <c r="F2" s="187"/>
      <c r="G2" s="187"/>
      <c r="H2" s="187"/>
    </row>
    <row r="3" spans="1:8" x14ac:dyDescent="0.2">
      <c r="A3" s="109"/>
      <c r="B3" s="109"/>
      <c r="C3" s="109"/>
      <c r="D3" s="109"/>
      <c r="E3" s="109"/>
      <c r="F3" s="109"/>
      <c r="G3" s="109"/>
      <c r="H3" s="109"/>
    </row>
    <row r="4" spans="1:8" x14ac:dyDescent="0.2">
      <c r="B4" s="103"/>
      <c r="C4" s="103"/>
      <c r="D4" s="103"/>
      <c r="E4" s="103"/>
      <c r="F4" s="103"/>
      <c r="G4" s="103"/>
      <c r="H4" s="131" t="s">
        <v>229</v>
      </c>
    </row>
    <row r="5" spans="1:8" x14ac:dyDescent="0.2">
      <c r="A5" s="103"/>
      <c r="B5" s="103"/>
      <c r="C5" s="103"/>
      <c r="D5" s="103"/>
      <c r="E5" s="103"/>
      <c r="F5" s="103"/>
      <c r="G5" s="103"/>
      <c r="H5" s="103"/>
    </row>
    <row r="6" spans="1:8" x14ac:dyDescent="0.2">
      <c r="A6" s="103" t="s">
        <v>186</v>
      </c>
      <c r="B6" s="103"/>
      <c r="C6" s="103"/>
      <c r="D6" s="103"/>
      <c r="E6" s="103"/>
      <c r="F6" s="103"/>
      <c r="G6" s="103"/>
      <c r="H6" s="103"/>
    </row>
    <row r="7" spans="1:8" x14ac:dyDescent="0.2">
      <c r="A7" s="103"/>
      <c r="B7" s="103"/>
      <c r="C7" s="103"/>
      <c r="D7" s="103"/>
      <c r="E7" s="103"/>
      <c r="F7" s="103"/>
      <c r="G7" s="103"/>
      <c r="H7" s="103"/>
    </row>
    <row r="8" spans="1:8" x14ac:dyDescent="0.2">
      <c r="B8" s="103"/>
      <c r="C8" s="103"/>
      <c r="D8" s="103"/>
      <c r="E8" s="103" t="s">
        <v>185</v>
      </c>
      <c r="F8" s="110" t="s">
        <v>197</v>
      </c>
      <c r="G8" s="103"/>
      <c r="H8" s="103"/>
    </row>
    <row r="9" spans="1:8" x14ac:dyDescent="0.2">
      <c r="B9" s="103"/>
      <c r="C9" s="103"/>
      <c r="D9" s="103"/>
      <c r="E9" s="103"/>
      <c r="F9" s="110"/>
      <c r="G9" s="103"/>
      <c r="H9" s="103"/>
    </row>
    <row r="10" spans="1:8" x14ac:dyDescent="0.2">
      <c r="B10" s="103"/>
      <c r="C10" s="103"/>
      <c r="D10" s="103"/>
      <c r="E10" s="103" t="s">
        <v>184</v>
      </c>
      <c r="F10" s="110" t="s">
        <v>218</v>
      </c>
      <c r="G10" s="103"/>
      <c r="H10" s="103"/>
    </row>
    <row r="11" spans="1:8" x14ac:dyDescent="0.2">
      <c r="B11" s="103"/>
      <c r="C11" s="103"/>
      <c r="D11" s="103"/>
      <c r="E11" s="103"/>
      <c r="F11" s="110"/>
      <c r="G11" s="103"/>
      <c r="H11" s="103"/>
    </row>
    <row r="12" spans="1:8" x14ac:dyDescent="0.2">
      <c r="B12" s="103"/>
      <c r="C12" s="103"/>
      <c r="D12" s="103"/>
      <c r="E12" s="103" t="s">
        <v>183</v>
      </c>
      <c r="F12" s="110" t="s">
        <v>196</v>
      </c>
      <c r="G12" s="103"/>
      <c r="H12" s="103"/>
    </row>
    <row r="13" spans="1:8" x14ac:dyDescent="0.2">
      <c r="A13" s="103"/>
      <c r="B13" s="103"/>
      <c r="C13" s="103"/>
      <c r="D13" s="103"/>
      <c r="E13" s="103"/>
      <c r="F13" s="103"/>
      <c r="G13" s="103"/>
      <c r="H13" s="103"/>
    </row>
    <row r="14" spans="1:8" x14ac:dyDescent="0.2">
      <c r="A14" s="103"/>
      <c r="B14" s="103"/>
      <c r="C14" s="103"/>
      <c r="D14" s="103"/>
      <c r="E14" s="103"/>
      <c r="F14" s="103"/>
      <c r="G14" s="103"/>
      <c r="H14" s="103"/>
    </row>
    <row r="15" spans="1:8" x14ac:dyDescent="0.2">
      <c r="A15" s="186" t="s">
        <v>182</v>
      </c>
      <c r="B15" s="186"/>
      <c r="C15" s="186"/>
      <c r="D15" s="186"/>
      <c r="E15" s="186"/>
      <c r="F15" s="186"/>
      <c r="G15" s="186"/>
      <c r="H15" s="186"/>
    </row>
    <row r="16" spans="1:8" x14ac:dyDescent="0.2">
      <c r="A16" s="103"/>
      <c r="B16" s="103"/>
      <c r="C16" s="103"/>
      <c r="D16" s="103"/>
      <c r="E16" s="103"/>
      <c r="F16" s="103"/>
      <c r="G16" s="103"/>
      <c r="H16" s="103"/>
    </row>
    <row r="17" spans="1:8" x14ac:dyDescent="0.2">
      <c r="A17" s="186" t="s">
        <v>181</v>
      </c>
      <c r="B17" s="186"/>
      <c r="C17" s="186"/>
      <c r="D17" s="186"/>
      <c r="E17" s="186"/>
      <c r="F17" s="186"/>
      <c r="G17" s="186"/>
      <c r="H17" s="186"/>
    </row>
    <row r="18" spans="1:8" x14ac:dyDescent="0.2">
      <c r="A18" s="103"/>
      <c r="B18" s="103"/>
      <c r="C18" s="103"/>
      <c r="D18" s="103"/>
      <c r="E18" s="103"/>
      <c r="F18" s="103"/>
      <c r="G18" s="103"/>
      <c r="H18" s="103"/>
    </row>
    <row r="19" spans="1:8" x14ac:dyDescent="0.2">
      <c r="A19" s="103" t="s">
        <v>180</v>
      </c>
      <c r="B19" s="103"/>
      <c r="C19" s="103"/>
      <c r="D19" s="103"/>
      <c r="E19" s="108" t="s">
        <v>179</v>
      </c>
      <c r="F19" s="108"/>
      <c r="G19" s="108"/>
      <c r="H19" s="108"/>
    </row>
    <row r="20" spans="1:8" x14ac:dyDescent="0.2">
      <c r="A20" s="103"/>
      <c r="B20" s="103"/>
      <c r="C20" s="103"/>
      <c r="D20" s="103"/>
      <c r="E20" s="105"/>
      <c r="F20" s="105"/>
      <c r="G20" s="105"/>
      <c r="H20" s="105"/>
    </row>
    <row r="21" spans="1:8" x14ac:dyDescent="0.2">
      <c r="A21" s="103"/>
      <c r="B21" s="103"/>
      <c r="C21" s="103"/>
      <c r="D21" s="103"/>
      <c r="E21" s="105"/>
      <c r="F21" s="105"/>
      <c r="G21" s="105"/>
      <c r="H21" s="105"/>
    </row>
    <row r="22" spans="1:8" x14ac:dyDescent="0.2">
      <c r="A22" s="103" t="s">
        <v>178</v>
      </c>
      <c r="B22" s="103"/>
      <c r="C22" s="103"/>
      <c r="D22" s="103"/>
      <c r="E22" s="107" t="s">
        <v>177</v>
      </c>
      <c r="F22" s="107"/>
      <c r="G22" s="107"/>
      <c r="H22" s="107"/>
    </row>
    <row r="23" spans="1:8" x14ac:dyDescent="0.2">
      <c r="A23" s="103"/>
      <c r="B23" s="103"/>
      <c r="C23" s="103"/>
      <c r="D23" s="103"/>
      <c r="E23" s="105"/>
      <c r="F23" s="105"/>
      <c r="G23" s="105"/>
      <c r="H23" s="105"/>
    </row>
    <row r="24" spans="1:8" x14ac:dyDescent="0.2">
      <c r="A24" s="103"/>
      <c r="B24" s="103"/>
      <c r="C24" s="103"/>
      <c r="D24" s="103"/>
      <c r="E24" s="105"/>
      <c r="F24" s="105"/>
      <c r="G24" s="105"/>
      <c r="H24" s="105"/>
    </row>
    <row r="25" spans="1:8" x14ac:dyDescent="0.2">
      <c r="A25" s="103" t="s">
        <v>176</v>
      </c>
      <c r="B25" s="103"/>
      <c r="C25" s="103"/>
      <c r="D25" s="103"/>
      <c r="E25" s="107" t="s">
        <v>175</v>
      </c>
      <c r="F25" s="107"/>
      <c r="G25" s="107"/>
      <c r="H25" s="107"/>
    </row>
    <row r="26" spans="1:8" x14ac:dyDescent="0.2">
      <c r="A26" s="103"/>
      <c r="B26" s="103"/>
      <c r="C26" s="103"/>
      <c r="D26" s="103"/>
      <c r="E26" s="105"/>
      <c r="F26" s="105"/>
      <c r="G26" s="105"/>
      <c r="H26" s="105"/>
    </row>
    <row r="27" spans="1:8" x14ac:dyDescent="0.2">
      <c r="A27" s="103"/>
      <c r="B27" s="103"/>
      <c r="C27" s="103"/>
      <c r="D27" s="103"/>
      <c r="E27" s="105"/>
      <c r="F27" s="105"/>
      <c r="G27" s="105"/>
      <c r="H27" s="105"/>
    </row>
    <row r="28" spans="1:8" x14ac:dyDescent="0.2">
      <c r="A28" s="103" t="s">
        <v>174</v>
      </c>
      <c r="B28" s="103"/>
      <c r="C28" s="103"/>
      <c r="D28" s="103"/>
      <c r="E28" s="107" t="s">
        <v>173</v>
      </c>
      <c r="F28" s="107"/>
      <c r="G28" s="107"/>
      <c r="H28" s="107"/>
    </row>
    <row r="29" spans="1:8" x14ac:dyDescent="0.2">
      <c r="A29" s="103"/>
      <c r="B29" s="103"/>
      <c r="C29" s="103"/>
      <c r="D29" s="103"/>
      <c r="E29" s="106"/>
      <c r="F29" s="106"/>
      <c r="G29" s="106"/>
      <c r="H29" s="106"/>
    </row>
    <row r="30" spans="1:8" x14ac:dyDescent="0.2">
      <c r="A30" s="103"/>
      <c r="B30" s="103"/>
      <c r="C30" s="103"/>
      <c r="D30" s="103"/>
      <c r="E30" s="106"/>
      <c r="F30" s="106"/>
      <c r="G30" s="106"/>
      <c r="H30" s="106"/>
    </row>
    <row r="31" spans="1:8" x14ac:dyDescent="0.2">
      <c r="A31" s="103"/>
      <c r="B31" s="103"/>
      <c r="C31" s="103"/>
      <c r="D31" s="103"/>
      <c r="E31" s="106"/>
      <c r="F31" s="106"/>
      <c r="G31" s="106"/>
      <c r="H31" s="106"/>
    </row>
    <row r="32" spans="1:8" x14ac:dyDescent="0.2">
      <c r="A32" s="103"/>
      <c r="B32" s="103"/>
      <c r="C32" s="103"/>
      <c r="D32" s="103"/>
      <c r="E32" s="103"/>
      <c r="F32" s="103"/>
      <c r="G32" s="103"/>
      <c r="H32" s="103"/>
    </row>
    <row r="33" spans="1:8" x14ac:dyDescent="0.2">
      <c r="A33" s="103"/>
      <c r="B33" s="103"/>
      <c r="C33" s="103" t="s">
        <v>172</v>
      </c>
      <c r="D33" s="103"/>
      <c r="E33" s="103"/>
      <c r="F33" s="103"/>
      <c r="G33" s="103"/>
      <c r="H33" s="103"/>
    </row>
    <row r="34" spans="1:8" x14ac:dyDescent="0.2">
      <c r="A34" s="103"/>
      <c r="B34" s="103"/>
      <c r="C34" s="103"/>
      <c r="D34" s="103"/>
      <c r="E34" s="103"/>
      <c r="F34" s="103"/>
      <c r="G34" s="103"/>
      <c r="H34" s="103"/>
    </row>
    <row r="35" spans="1:8" x14ac:dyDescent="0.2">
      <c r="A35" s="103"/>
      <c r="B35" s="103"/>
      <c r="C35" s="103"/>
      <c r="D35" s="103"/>
      <c r="E35" s="103"/>
      <c r="F35" s="105" t="s">
        <v>171</v>
      </c>
      <c r="G35" s="103"/>
      <c r="H35" s="103"/>
    </row>
    <row r="36" spans="1:8" x14ac:dyDescent="0.2">
      <c r="A36" s="103"/>
      <c r="B36" s="103"/>
      <c r="C36" s="103"/>
      <c r="D36" s="103"/>
      <c r="E36" s="103"/>
      <c r="F36" s="103"/>
      <c r="G36" s="103"/>
      <c r="H36" s="103"/>
    </row>
    <row r="37" spans="1:8" x14ac:dyDescent="0.2">
      <c r="A37" s="103"/>
      <c r="B37" s="103"/>
      <c r="C37" s="103"/>
      <c r="D37" s="103"/>
      <c r="E37" s="103"/>
      <c r="F37" s="103"/>
      <c r="G37" s="103"/>
      <c r="H37" s="103"/>
    </row>
    <row r="38" spans="1:8" x14ac:dyDescent="0.2">
      <c r="B38" s="103"/>
      <c r="C38" s="103"/>
      <c r="D38" s="103"/>
      <c r="E38" s="103"/>
      <c r="F38" s="103"/>
      <c r="G38" s="104" t="s">
        <v>170</v>
      </c>
      <c r="H38" s="103"/>
    </row>
    <row r="39" spans="1:8" x14ac:dyDescent="0.2">
      <c r="A39" s="103"/>
      <c r="B39" s="103"/>
      <c r="C39" s="103"/>
      <c r="D39" s="103"/>
      <c r="E39" s="103"/>
      <c r="F39" s="103"/>
      <c r="G39" s="103"/>
      <c r="H39" s="103"/>
    </row>
    <row r="40" spans="1:8" x14ac:dyDescent="0.2">
      <c r="A40" s="103" t="s">
        <v>169</v>
      </c>
      <c r="B40" s="103"/>
      <c r="C40" s="103"/>
      <c r="D40" s="103"/>
      <c r="E40" s="103"/>
      <c r="F40" s="103"/>
      <c r="G40" s="103"/>
      <c r="H40" s="103"/>
    </row>
  </sheetData>
  <mergeCells count="3">
    <mergeCell ref="A2:H2"/>
    <mergeCell ref="A15:H15"/>
    <mergeCell ref="A17:H17"/>
  </mergeCells>
  <phoneticPr fontId="2"/>
  <pageMargins left="1.1023622047244095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C714C-C9CF-43FC-BE77-67B10EF9A423}">
  <dimension ref="B1:AZ25"/>
  <sheetViews>
    <sheetView view="pageBreakPreview" zoomScale="85" zoomScaleNormal="100" zoomScaleSheetLayoutView="85" workbookViewId="0">
      <selection activeCell="A36" sqref="A36"/>
    </sheetView>
  </sheetViews>
  <sheetFormatPr defaultColWidth="3.77734375" defaultRowHeight="37.5" customHeight="1" x14ac:dyDescent="0.2"/>
  <cols>
    <col min="1" max="1" width="1.21875" style="102" customWidth="1"/>
    <col min="2" max="4" width="1.88671875" style="102" customWidth="1"/>
    <col min="5" max="8" width="1.21875" style="102" customWidth="1"/>
    <col min="9" max="9" width="17.88671875" style="102" customWidth="1"/>
    <col min="10" max="25" width="1.21875" style="102" customWidth="1"/>
    <col min="26" max="26" width="10.44140625" style="102" customWidth="1"/>
    <col min="27" max="46" width="1.21875" style="102" customWidth="1"/>
    <col min="47" max="47" width="9" style="102" customWidth="1"/>
    <col min="48" max="52" width="2.44140625" style="102" customWidth="1"/>
    <col min="53" max="16384" width="3.77734375" style="102"/>
  </cols>
  <sheetData>
    <row r="1" spans="2:52" ht="37.5" customHeight="1" x14ac:dyDescent="0.2"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</row>
    <row r="2" spans="2:52" ht="37.5" customHeight="1" x14ac:dyDescent="0.2">
      <c r="B2" s="103" t="s">
        <v>195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</row>
    <row r="3" spans="2:52" ht="37.5" customHeight="1" x14ac:dyDescent="0.2"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 t="s">
        <v>194</v>
      </c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</row>
    <row r="4" spans="2:52" ht="37.5" customHeight="1" x14ac:dyDescent="0.2">
      <c r="B4" s="188" t="s">
        <v>193</v>
      </c>
      <c r="C4" s="188"/>
      <c r="D4" s="188"/>
      <c r="E4" s="189" t="s">
        <v>192</v>
      </c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1"/>
      <c r="Z4" s="112" t="s">
        <v>191</v>
      </c>
      <c r="AA4" s="188" t="s">
        <v>190</v>
      </c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 t="s">
        <v>189</v>
      </c>
      <c r="AW4" s="188"/>
      <c r="AX4" s="188"/>
      <c r="AY4" s="188"/>
      <c r="AZ4" s="188"/>
    </row>
    <row r="5" spans="2:52" ht="60.75" customHeight="1" x14ac:dyDescent="0.2">
      <c r="B5" s="221">
        <v>1</v>
      </c>
      <c r="C5" s="221"/>
      <c r="D5" s="221"/>
      <c r="E5" s="222" t="s">
        <v>200</v>
      </c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4"/>
      <c r="Z5" s="111" t="s">
        <v>188</v>
      </c>
      <c r="AA5" s="225" t="s">
        <v>206</v>
      </c>
      <c r="AB5" s="225"/>
      <c r="AC5" s="225"/>
      <c r="AD5" s="225"/>
      <c r="AE5" s="225"/>
      <c r="AF5" s="225"/>
      <c r="AG5" s="225"/>
      <c r="AH5" s="225"/>
      <c r="AI5" s="225"/>
      <c r="AJ5" s="225"/>
      <c r="AK5" s="225"/>
      <c r="AL5" s="225"/>
      <c r="AM5" s="225"/>
      <c r="AN5" s="225"/>
      <c r="AO5" s="225"/>
      <c r="AP5" s="225"/>
      <c r="AQ5" s="225"/>
      <c r="AR5" s="225"/>
      <c r="AS5" s="225"/>
      <c r="AT5" s="225"/>
      <c r="AU5" s="225"/>
      <c r="AV5" s="199"/>
      <c r="AW5" s="200"/>
      <c r="AX5" s="200"/>
      <c r="AY5" s="200"/>
      <c r="AZ5" s="201"/>
    </row>
    <row r="6" spans="2:52" ht="60.75" customHeight="1" x14ac:dyDescent="0.2">
      <c r="B6" s="192">
        <v>2</v>
      </c>
      <c r="C6" s="193"/>
      <c r="D6" s="194"/>
      <c r="E6" s="226" t="s">
        <v>200</v>
      </c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8"/>
      <c r="Z6" s="111" t="s">
        <v>188</v>
      </c>
      <c r="AA6" s="226" t="s">
        <v>205</v>
      </c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227"/>
      <c r="AM6" s="227"/>
      <c r="AN6" s="227"/>
      <c r="AO6" s="227"/>
      <c r="AP6" s="227"/>
      <c r="AQ6" s="227"/>
      <c r="AR6" s="227"/>
      <c r="AS6" s="227"/>
      <c r="AT6" s="227"/>
      <c r="AU6" s="228"/>
      <c r="AV6" s="115"/>
      <c r="AW6" s="114"/>
      <c r="AX6" s="114"/>
      <c r="AY6" s="114"/>
      <c r="AZ6" s="113"/>
    </row>
    <row r="7" spans="2:52" ht="60.75" customHeight="1" x14ac:dyDescent="0.2">
      <c r="B7" s="192">
        <v>3</v>
      </c>
      <c r="C7" s="193"/>
      <c r="D7" s="194"/>
      <c r="E7" s="226" t="s">
        <v>200</v>
      </c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8"/>
      <c r="Z7" s="111" t="s">
        <v>188</v>
      </c>
      <c r="AA7" s="226" t="s">
        <v>204</v>
      </c>
      <c r="AB7" s="227"/>
      <c r="AC7" s="227"/>
      <c r="AD7" s="227"/>
      <c r="AE7" s="227"/>
      <c r="AF7" s="227"/>
      <c r="AG7" s="227"/>
      <c r="AH7" s="227"/>
      <c r="AI7" s="227"/>
      <c r="AJ7" s="227"/>
      <c r="AK7" s="227"/>
      <c r="AL7" s="227"/>
      <c r="AM7" s="227"/>
      <c r="AN7" s="227"/>
      <c r="AO7" s="227"/>
      <c r="AP7" s="227"/>
      <c r="AQ7" s="227"/>
      <c r="AR7" s="227"/>
      <c r="AS7" s="227"/>
      <c r="AT7" s="227"/>
      <c r="AU7" s="228"/>
      <c r="AV7" s="115"/>
      <c r="AW7" s="114"/>
      <c r="AX7" s="114"/>
      <c r="AY7" s="114"/>
      <c r="AZ7" s="113"/>
    </row>
    <row r="8" spans="2:52" ht="60.75" customHeight="1" x14ac:dyDescent="0.2">
      <c r="B8" s="192">
        <v>4</v>
      </c>
      <c r="C8" s="193"/>
      <c r="D8" s="194"/>
      <c r="E8" s="226" t="s">
        <v>200</v>
      </c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8"/>
      <c r="Z8" s="111" t="s">
        <v>188</v>
      </c>
      <c r="AA8" s="226" t="s">
        <v>203</v>
      </c>
      <c r="AB8" s="227"/>
      <c r="AC8" s="227"/>
      <c r="AD8" s="227"/>
      <c r="AE8" s="227"/>
      <c r="AF8" s="227"/>
      <c r="AG8" s="227"/>
      <c r="AH8" s="227"/>
      <c r="AI8" s="227"/>
      <c r="AJ8" s="227"/>
      <c r="AK8" s="227"/>
      <c r="AL8" s="227"/>
      <c r="AM8" s="227"/>
      <c r="AN8" s="227"/>
      <c r="AO8" s="227"/>
      <c r="AP8" s="227"/>
      <c r="AQ8" s="227"/>
      <c r="AR8" s="227"/>
      <c r="AS8" s="227"/>
      <c r="AT8" s="227"/>
      <c r="AU8" s="228"/>
      <c r="AV8" s="118"/>
      <c r="AW8" s="117"/>
      <c r="AX8" s="117"/>
      <c r="AY8" s="117"/>
      <c r="AZ8" s="116"/>
    </row>
    <row r="9" spans="2:52" ht="60.75" customHeight="1" x14ac:dyDescent="0.2">
      <c r="B9" s="192">
        <v>5</v>
      </c>
      <c r="C9" s="193"/>
      <c r="D9" s="194"/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111" t="s">
        <v>188</v>
      </c>
      <c r="AA9" s="229"/>
      <c r="AB9" s="229"/>
      <c r="AC9" s="229"/>
      <c r="AD9" s="229"/>
      <c r="AE9" s="229"/>
      <c r="AF9" s="229"/>
      <c r="AG9" s="229"/>
      <c r="AH9" s="229"/>
      <c r="AI9" s="229"/>
      <c r="AJ9" s="229"/>
      <c r="AK9" s="229"/>
      <c r="AL9" s="229"/>
      <c r="AM9" s="229"/>
      <c r="AN9" s="229"/>
      <c r="AO9" s="229"/>
      <c r="AP9" s="229"/>
      <c r="AQ9" s="229"/>
      <c r="AR9" s="229"/>
      <c r="AS9" s="229"/>
      <c r="AT9" s="229"/>
      <c r="AU9" s="229"/>
      <c r="AV9" s="229"/>
      <c r="AW9" s="229"/>
      <c r="AX9" s="229"/>
      <c r="AY9" s="229"/>
      <c r="AZ9" s="229"/>
    </row>
    <row r="10" spans="2:52" ht="60.75" customHeight="1" x14ac:dyDescent="0.2">
      <c r="B10" s="192">
        <v>6</v>
      </c>
      <c r="C10" s="193"/>
      <c r="D10" s="194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111" t="s">
        <v>188</v>
      </c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29"/>
      <c r="AL10" s="229"/>
      <c r="AM10" s="229"/>
      <c r="AN10" s="229"/>
      <c r="AO10" s="229"/>
      <c r="AP10" s="229"/>
      <c r="AQ10" s="229"/>
      <c r="AR10" s="229"/>
      <c r="AS10" s="229"/>
      <c r="AT10" s="229"/>
      <c r="AU10" s="229"/>
      <c r="AV10" s="229"/>
      <c r="AW10" s="229"/>
      <c r="AX10" s="229"/>
      <c r="AY10" s="229"/>
      <c r="AZ10" s="229"/>
    </row>
    <row r="11" spans="2:52" ht="60.75" customHeight="1" x14ac:dyDescent="0.2">
      <c r="B11" s="192">
        <v>7</v>
      </c>
      <c r="C11" s="193"/>
      <c r="D11" s="194"/>
      <c r="E11" s="226" t="s">
        <v>200</v>
      </c>
      <c r="F11" s="227"/>
      <c r="G11" s="227"/>
      <c r="H11" s="227"/>
      <c r="I11" s="227"/>
      <c r="J11" s="227"/>
      <c r="K11" s="227"/>
      <c r="L11" s="227"/>
      <c r="M11" s="227"/>
      <c r="N11" s="227"/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8"/>
      <c r="Z11" s="111" t="s">
        <v>188</v>
      </c>
      <c r="AA11" s="226" t="s">
        <v>202</v>
      </c>
      <c r="AB11" s="227"/>
      <c r="AC11" s="227"/>
      <c r="AD11" s="227"/>
      <c r="AE11" s="227"/>
      <c r="AF11" s="227"/>
      <c r="AG11" s="227"/>
      <c r="AH11" s="227"/>
      <c r="AI11" s="227"/>
      <c r="AJ11" s="227"/>
      <c r="AK11" s="227"/>
      <c r="AL11" s="227"/>
      <c r="AM11" s="227"/>
      <c r="AN11" s="227"/>
      <c r="AO11" s="227"/>
      <c r="AP11" s="227"/>
      <c r="AQ11" s="227"/>
      <c r="AR11" s="227"/>
      <c r="AS11" s="227"/>
      <c r="AT11" s="227"/>
      <c r="AU11" s="228"/>
      <c r="AV11" s="115" t="s">
        <v>201</v>
      </c>
      <c r="AW11" s="114"/>
      <c r="AX11" s="114"/>
      <c r="AY11" s="114"/>
      <c r="AZ11" s="113"/>
    </row>
    <row r="12" spans="2:52" ht="60.75" customHeight="1" x14ac:dyDescent="0.2">
      <c r="B12" s="192">
        <v>8</v>
      </c>
      <c r="C12" s="193"/>
      <c r="D12" s="194"/>
      <c r="E12" s="222" t="s">
        <v>200</v>
      </c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4"/>
      <c r="Z12" s="111" t="s">
        <v>188</v>
      </c>
      <c r="AA12" s="226" t="s">
        <v>207</v>
      </c>
      <c r="AB12" s="227"/>
      <c r="AC12" s="227"/>
      <c r="AD12" s="227"/>
      <c r="AE12" s="227"/>
      <c r="AF12" s="227"/>
      <c r="AG12" s="227"/>
      <c r="AH12" s="227"/>
      <c r="AI12" s="227"/>
      <c r="AJ12" s="227"/>
      <c r="AK12" s="227"/>
      <c r="AL12" s="227"/>
      <c r="AM12" s="227"/>
      <c r="AN12" s="227"/>
      <c r="AO12" s="227"/>
      <c r="AP12" s="227"/>
      <c r="AQ12" s="227"/>
      <c r="AR12" s="227"/>
      <c r="AS12" s="227"/>
      <c r="AT12" s="227"/>
      <c r="AU12" s="228"/>
      <c r="AV12" s="115"/>
      <c r="AW12" s="114"/>
      <c r="AX12" s="114"/>
      <c r="AY12" s="114"/>
      <c r="AZ12" s="113"/>
    </row>
    <row r="13" spans="2:52" ht="60.75" customHeight="1" x14ac:dyDescent="0.2">
      <c r="B13" s="192">
        <v>9</v>
      </c>
      <c r="C13" s="193"/>
      <c r="D13" s="194"/>
      <c r="E13" s="222" t="s">
        <v>200</v>
      </c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4"/>
      <c r="Z13" s="111" t="s">
        <v>188</v>
      </c>
      <c r="AA13" s="225" t="s">
        <v>199</v>
      </c>
      <c r="AB13" s="225"/>
      <c r="AC13" s="225"/>
      <c r="AD13" s="225"/>
      <c r="AE13" s="225"/>
      <c r="AF13" s="225"/>
      <c r="AG13" s="225"/>
      <c r="AH13" s="225"/>
      <c r="AI13" s="225"/>
      <c r="AJ13" s="225"/>
      <c r="AK13" s="225"/>
      <c r="AL13" s="225"/>
      <c r="AM13" s="225"/>
      <c r="AN13" s="225"/>
      <c r="AO13" s="225"/>
      <c r="AP13" s="225"/>
      <c r="AQ13" s="225"/>
      <c r="AR13" s="225"/>
      <c r="AS13" s="225"/>
      <c r="AT13" s="225"/>
      <c r="AU13" s="225"/>
      <c r="AV13" s="231" t="s">
        <v>198</v>
      </c>
      <c r="AW13" s="232"/>
      <c r="AX13" s="232"/>
      <c r="AY13" s="232"/>
      <c r="AZ13" s="233"/>
    </row>
    <row r="14" spans="2:52" ht="60.75" customHeight="1" x14ac:dyDescent="0.2">
      <c r="B14" s="192">
        <v>10</v>
      </c>
      <c r="C14" s="193"/>
      <c r="D14" s="194"/>
      <c r="E14" s="195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7"/>
      <c r="Z14" s="111" t="s">
        <v>188</v>
      </c>
      <c r="AA14" s="198" t="str">
        <f ca="1">IFERROR(VLOOKUP(B14,INDIRECT("'("&amp;#REF!&amp;")'!$B$69:$AR$78"),41,FALSE),"")</f>
        <v/>
      </c>
      <c r="AB14" s="198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  <c r="AM14" s="198"/>
      <c r="AN14" s="198"/>
      <c r="AO14" s="198"/>
      <c r="AP14" s="198"/>
      <c r="AQ14" s="198"/>
      <c r="AR14" s="198"/>
      <c r="AS14" s="198"/>
      <c r="AT14" s="198"/>
      <c r="AU14" s="198"/>
      <c r="AV14" s="199"/>
      <c r="AW14" s="200"/>
      <c r="AX14" s="200"/>
      <c r="AY14" s="200"/>
      <c r="AZ14" s="201"/>
    </row>
    <row r="15" spans="2:52" ht="37.5" customHeight="1" x14ac:dyDescent="0.2"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</row>
    <row r="16" spans="2:52" ht="37.5" customHeight="1" x14ac:dyDescent="0.2"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</row>
    <row r="17" spans="2:52" ht="37.5" customHeight="1" x14ac:dyDescent="0.2"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</row>
    <row r="18" spans="2:52" ht="37.5" customHeight="1" x14ac:dyDescent="0.2"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</row>
    <row r="19" spans="2:52" ht="37.5" customHeight="1" x14ac:dyDescent="0.2"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</row>
    <row r="20" spans="2:52" ht="37.5" customHeight="1" x14ac:dyDescent="0.2"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</row>
    <row r="21" spans="2:52" ht="37.5" customHeight="1" x14ac:dyDescent="0.2"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</row>
    <row r="22" spans="2:52" ht="37.5" customHeight="1" x14ac:dyDescent="0.2"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</row>
    <row r="23" spans="2:52" ht="37.5" customHeight="1" x14ac:dyDescent="0.2"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</row>
    <row r="24" spans="2:52" ht="37.5" customHeight="1" x14ac:dyDescent="0.2"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</row>
    <row r="25" spans="2:52" ht="37.5" customHeight="1" x14ac:dyDescent="0.2"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</row>
  </sheetData>
  <mergeCells count="39">
    <mergeCell ref="E13:Y13"/>
    <mergeCell ref="AA13:AU13"/>
    <mergeCell ref="AV13:AZ13"/>
    <mergeCell ref="B14:D14"/>
    <mergeCell ref="E14:Y14"/>
    <mergeCell ref="AA14:AU14"/>
    <mergeCell ref="AV14:AZ14"/>
    <mergeCell ref="B13:D13"/>
    <mergeCell ref="AV9:AZ9"/>
    <mergeCell ref="B10:D10"/>
    <mergeCell ref="E12:Y12"/>
    <mergeCell ref="AA10:AU10"/>
    <mergeCell ref="B11:D11"/>
    <mergeCell ref="AV10:AZ10"/>
    <mergeCell ref="AA9:AU9"/>
    <mergeCell ref="E10:Y10"/>
    <mergeCell ref="E9:Y9"/>
    <mergeCell ref="AA12:AU12"/>
    <mergeCell ref="B12:D12"/>
    <mergeCell ref="B8:D8"/>
    <mergeCell ref="E8:Y8"/>
    <mergeCell ref="AA8:AU8"/>
    <mergeCell ref="B9:D9"/>
    <mergeCell ref="E11:Y11"/>
    <mergeCell ref="AA11:AU11"/>
    <mergeCell ref="B6:D6"/>
    <mergeCell ref="E6:Y6"/>
    <mergeCell ref="AA6:AU6"/>
    <mergeCell ref="B7:D7"/>
    <mergeCell ref="E7:Y7"/>
    <mergeCell ref="AA7:AU7"/>
    <mergeCell ref="B4:D4"/>
    <mergeCell ref="E4:Y4"/>
    <mergeCell ref="AA4:AU4"/>
    <mergeCell ref="AV4:AZ4"/>
    <mergeCell ref="B5:D5"/>
    <mergeCell ref="E5:Y5"/>
    <mergeCell ref="AA5:AU5"/>
    <mergeCell ref="AV5:AZ5"/>
  </mergeCells>
  <phoneticPr fontId="2"/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18146-2F35-4A9A-A3F0-2354C665B65E}">
  <dimension ref="A2:F31"/>
  <sheetViews>
    <sheetView view="pageBreakPreview" zoomScale="115" zoomScaleNormal="100" zoomScaleSheetLayoutView="115" workbookViewId="0">
      <selection activeCell="Q43" sqref="Q43"/>
    </sheetView>
  </sheetViews>
  <sheetFormatPr defaultRowHeight="13.2" x14ac:dyDescent="0.2"/>
  <cols>
    <col min="9" max="9" width="17.88671875" customWidth="1"/>
  </cols>
  <sheetData>
    <row r="2" spans="1:6" x14ac:dyDescent="0.2">
      <c r="A2" t="s">
        <v>208</v>
      </c>
    </row>
    <row r="3" spans="1:6" x14ac:dyDescent="0.2">
      <c r="A3" t="s">
        <v>209</v>
      </c>
    </row>
    <row r="8" spans="1:6" ht="23.4" x14ac:dyDescent="0.2">
      <c r="D8" s="202" t="s">
        <v>210</v>
      </c>
      <c r="E8" s="202"/>
      <c r="F8" s="202"/>
    </row>
    <row r="9" spans="1:6" ht="23.4" x14ac:dyDescent="0.2">
      <c r="D9" s="121"/>
      <c r="E9" s="121"/>
      <c r="F9" s="121"/>
    </row>
    <row r="10" spans="1:6" ht="23.4" x14ac:dyDescent="0.2">
      <c r="D10" s="121"/>
      <c r="E10" s="121"/>
      <c r="F10" s="121"/>
    </row>
    <row r="13" spans="1:6" ht="14.4" x14ac:dyDescent="0.2">
      <c r="A13" t="s">
        <v>211</v>
      </c>
      <c r="B13" s="122" t="s">
        <v>212</v>
      </c>
    </row>
    <row r="14" spans="1:6" ht="14.4" x14ac:dyDescent="0.2">
      <c r="B14" s="122" t="s">
        <v>213</v>
      </c>
    </row>
    <row r="19" spans="2:6" ht="14.4" x14ac:dyDescent="0.2">
      <c r="B19" s="123" t="s">
        <v>217</v>
      </c>
      <c r="C19" s="122"/>
    </row>
    <row r="23" spans="2:6" ht="14.4" x14ac:dyDescent="0.2">
      <c r="B23" s="123" t="s">
        <v>215</v>
      </c>
    </row>
    <row r="28" spans="2:6" ht="14.4" x14ac:dyDescent="0.2">
      <c r="D28" s="123" t="s">
        <v>230</v>
      </c>
    </row>
    <row r="31" spans="2:6" ht="14.4" x14ac:dyDescent="0.2">
      <c r="E31" s="123" t="s">
        <v>0</v>
      </c>
      <c r="F31" s="124" t="s">
        <v>220</v>
      </c>
    </row>
  </sheetData>
  <mergeCells count="1">
    <mergeCell ref="D8:F8"/>
  </mergeCells>
  <phoneticPr fontId="2"/>
  <pageMargins left="0.7" right="0.7" top="0.75" bottom="0.75" header="0.3" footer="0.3"/>
  <pageSetup paperSize="9" scale="9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DB2DA-2133-4B2F-987A-83C9B2CA9A4F}">
  <dimension ref="A1:AMJ37"/>
  <sheetViews>
    <sheetView view="pageBreakPreview" zoomScale="60" zoomScaleNormal="77" workbookViewId="0">
      <selection activeCell="Q43" sqref="Q43"/>
    </sheetView>
  </sheetViews>
  <sheetFormatPr defaultColWidth="8.88671875" defaultRowHeight="13.8" x14ac:dyDescent="0.2"/>
  <cols>
    <col min="1" max="1" width="14.109375" style="28" customWidth="1"/>
    <col min="2" max="2" width="13.44140625" style="28" customWidth="1"/>
    <col min="3" max="3" width="13" style="28" customWidth="1"/>
    <col min="4" max="4" width="14.6640625" style="28" customWidth="1"/>
    <col min="5" max="5" width="10.88671875" style="28" customWidth="1"/>
    <col min="6" max="6" width="4.109375" style="28" customWidth="1"/>
    <col min="7" max="7" width="17" style="28" customWidth="1"/>
    <col min="8" max="8" width="8.88671875" style="28"/>
    <col min="9" max="9" width="17.88671875" style="28" customWidth="1"/>
    <col min="10" max="1024" width="8.88671875" style="28"/>
    <col min="1025" max="16384" width="8.88671875" style="39"/>
  </cols>
  <sheetData>
    <row r="1" spans="1:14" ht="19.5" customHeight="1" x14ac:dyDescent="0.2">
      <c r="A1" s="235" t="s">
        <v>67</v>
      </c>
      <c r="B1" s="235"/>
      <c r="C1" s="235"/>
      <c r="D1" s="235"/>
      <c r="E1" s="235"/>
      <c r="F1" s="235"/>
      <c r="G1" s="235"/>
    </row>
    <row r="2" spans="1:14" ht="7.5" customHeight="1" x14ac:dyDescent="0.2"/>
    <row r="3" spans="1:14" ht="19.5" customHeight="1" x14ac:dyDescent="0.2">
      <c r="A3" s="29" t="s">
        <v>68</v>
      </c>
      <c r="B3" s="30" t="s">
        <v>69</v>
      </c>
      <c r="C3" s="31"/>
      <c r="D3" s="31"/>
      <c r="E3" s="31"/>
      <c r="F3" s="31"/>
      <c r="G3" s="32"/>
    </row>
    <row r="4" spans="1:14" ht="19.5" customHeight="1" x14ac:dyDescent="0.2">
      <c r="A4" s="29" t="s">
        <v>70</v>
      </c>
      <c r="B4" s="30" t="s">
        <v>71</v>
      </c>
      <c r="C4" s="31"/>
      <c r="D4" s="31"/>
      <c r="E4" s="31"/>
      <c r="F4" s="31"/>
      <c r="G4" s="32"/>
    </row>
    <row r="5" spans="1:14" ht="19.5" customHeight="1" x14ac:dyDescent="0.2">
      <c r="A5" s="29" t="s">
        <v>72</v>
      </c>
      <c r="B5" s="31" t="s">
        <v>73</v>
      </c>
      <c r="C5" s="31"/>
      <c r="D5" s="31"/>
      <c r="E5" s="31"/>
      <c r="F5" s="31"/>
      <c r="G5" s="32"/>
    </row>
    <row r="7" spans="1:14" ht="19.5" customHeight="1" x14ac:dyDescent="0.2">
      <c r="A7" s="33" t="s">
        <v>74</v>
      </c>
      <c r="B7" s="33" t="s">
        <v>75</v>
      </c>
      <c r="C7" s="236" t="s">
        <v>76</v>
      </c>
      <c r="D7" s="236"/>
      <c r="E7" s="33" t="s">
        <v>77</v>
      </c>
      <c r="F7" s="236" t="s">
        <v>72</v>
      </c>
      <c r="G7" s="236"/>
    </row>
    <row r="8" spans="1:14" ht="19.5" customHeight="1" x14ac:dyDescent="0.2">
      <c r="A8" s="34" t="s">
        <v>78</v>
      </c>
      <c r="B8" s="34" t="s">
        <v>79</v>
      </c>
      <c r="C8" s="237"/>
      <c r="D8" s="237"/>
      <c r="E8" s="34"/>
      <c r="F8" s="237"/>
      <c r="G8" s="237"/>
    </row>
    <row r="9" spans="1:14" ht="19.5" customHeight="1" x14ac:dyDescent="0.2">
      <c r="A9" s="35">
        <v>46235</v>
      </c>
      <c r="B9" s="36">
        <v>7</v>
      </c>
      <c r="C9" s="234" t="s">
        <v>80</v>
      </c>
      <c r="D9" s="234"/>
      <c r="E9" s="36">
        <v>1</v>
      </c>
      <c r="F9" s="234" t="s">
        <v>81</v>
      </c>
      <c r="G9" s="234"/>
    </row>
    <row r="10" spans="1:14" ht="19.5" customHeight="1" x14ac:dyDescent="0.2">
      <c r="A10" s="35">
        <v>46235</v>
      </c>
      <c r="B10" s="36">
        <v>7</v>
      </c>
      <c r="C10" s="234" t="s">
        <v>82</v>
      </c>
      <c r="D10" s="234"/>
      <c r="E10" s="36">
        <v>1</v>
      </c>
      <c r="F10" s="234" t="s">
        <v>83</v>
      </c>
      <c r="G10" s="234"/>
    </row>
    <row r="11" spans="1:14" ht="19.5" customHeight="1" x14ac:dyDescent="0.2">
      <c r="A11" s="35">
        <v>46236</v>
      </c>
      <c r="B11" s="36">
        <v>7</v>
      </c>
      <c r="C11" s="234" t="s">
        <v>80</v>
      </c>
      <c r="D11" s="234"/>
      <c r="E11" s="36">
        <v>1</v>
      </c>
      <c r="F11" s="234" t="s">
        <v>83</v>
      </c>
      <c r="G11" s="234"/>
      <c r="K11" s="28">
        <v>25000</v>
      </c>
      <c r="L11" s="28">
        <v>6</v>
      </c>
      <c r="M11" s="28">
        <f>K11*L11</f>
        <v>150000</v>
      </c>
    </row>
    <row r="12" spans="1:14" ht="19.5" customHeight="1" x14ac:dyDescent="0.2">
      <c r="A12" s="35">
        <v>46236</v>
      </c>
      <c r="B12" s="36">
        <v>7</v>
      </c>
      <c r="C12" s="234" t="s">
        <v>82</v>
      </c>
      <c r="D12" s="234"/>
      <c r="E12" s="36">
        <v>1</v>
      </c>
      <c r="F12" s="234" t="s">
        <v>83</v>
      </c>
      <c r="G12" s="234"/>
    </row>
    <row r="13" spans="1:14" ht="19.5" customHeight="1" x14ac:dyDescent="0.2">
      <c r="A13" s="37">
        <v>46237</v>
      </c>
      <c r="B13" s="36">
        <v>7</v>
      </c>
      <c r="C13" s="234" t="s">
        <v>80</v>
      </c>
      <c r="D13" s="234"/>
      <c r="E13" s="36">
        <v>2</v>
      </c>
      <c r="F13" s="234" t="s">
        <v>83</v>
      </c>
      <c r="G13" s="234"/>
      <c r="K13" s="28">
        <v>7</v>
      </c>
      <c r="L13" s="28">
        <v>14</v>
      </c>
      <c r="M13" s="28">
        <v>1032</v>
      </c>
      <c r="N13" s="28">
        <f>K13*L13*M13</f>
        <v>101136</v>
      </c>
    </row>
    <row r="14" spans="1:14" ht="19.5" customHeight="1" x14ac:dyDescent="0.2">
      <c r="A14" s="37">
        <v>46237</v>
      </c>
      <c r="B14" s="36">
        <v>7</v>
      </c>
      <c r="C14" s="234" t="s">
        <v>82</v>
      </c>
      <c r="D14" s="234"/>
      <c r="E14" s="36">
        <v>2</v>
      </c>
      <c r="F14" s="234" t="s">
        <v>83</v>
      </c>
      <c r="G14" s="234"/>
      <c r="K14" s="28">
        <v>7</v>
      </c>
      <c r="L14" s="28">
        <v>5</v>
      </c>
      <c r="M14" s="28">
        <v>1500</v>
      </c>
      <c r="N14" s="28">
        <f>K14*L14*M14</f>
        <v>52500</v>
      </c>
    </row>
    <row r="15" spans="1:14" ht="19.5" customHeight="1" x14ac:dyDescent="0.2">
      <c r="A15" s="37">
        <v>46237</v>
      </c>
      <c r="B15" s="36">
        <v>7</v>
      </c>
      <c r="C15" s="234" t="s">
        <v>84</v>
      </c>
      <c r="D15" s="234"/>
      <c r="E15" s="36">
        <v>2</v>
      </c>
      <c r="F15" s="234" t="s">
        <v>83</v>
      </c>
      <c r="G15" s="234"/>
      <c r="N15" s="28">
        <f>N13+N14</f>
        <v>153636</v>
      </c>
    </row>
    <row r="16" spans="1:14" ht="19.5" customHeight="1" x14ac:dyDescent="0.2">
      <c r="A16" s="37">
        <v>46238</v>
      </c>
      <c r="B16" s="36">
        <v>7</v>
      </c>
      <c r="C16" s="234" t="s">
        <v>80</v>
      </c>
      <c r="D16" s="234"/>
      <c r="E16" s="36">
        <v>3</v>
      </c>
      <c r="F16" s="234" t="s">
        <v>83</v>
      </c>
      <c r="G16" s="234"/>
    </row>
    <row r="17" spans="1:7" ht="19.5" customHeight="1" x14ac:dyDescent="0.2">
      <c r="A17" s="37">
        <v>46238</v>
      </c>
      <c r="B17" s="36">
        <v>7</v>
      </c>
      <c r="C17" s="234" t="s">
        <v>82</v>
      </c>
      <c r="D17" s="234"/>
      <c r="E17" s="36">
        <v>3</v>
      </c>
      <c r="F17" s="234" t="s">
        <v>83</v>
      </c>
      <c r="G17" s="234"/>
    </row>
    <row r="18" spans="1:7" ht="19.5" customHeight="1" x14ac:dyDescent="0.2">
      <c r="A18" s="37">
        <v>46238</v>
      </c>
      <c r="B18" s="36">
        <v>7</v>
      </c>
      <c r="C18" s="234" t="s">
        <v>84</v>
      </c>
      <c r="D18" s="234"/>
      <c r="E18" s="36">
        <v>3</v>
      </c>
      <c r="F18" s="234" t="s">
        <v>83</v>
      </c>
      <c r="G18" s="234"/>
    </row>
    <row r="19" spans="1:7" ht="19.5" customHeight="1" x14ac:dyDescent="0.2">
      <c r="A19" s="37">
        <v>46239</v>
      </c>
      <c r="B19" s="36">
        <v>7</v>
      </c>
      <c r="C19" s="234" t="s">
        <v>80</v>
      </c>
      <c r="D19" s="234"/>
      <c r="E19" s="36">
        <v>3</v>
      </c>
      <c r="F19" s="234" t="s">
        <v>83</v>
      </c>
      <c r="G19" s="234"/>
    </row>
    <row r="20" spans="1:7" ht="19.5" customHeight="1" x14ac:dyDescent="0.2">
      <c r="A20" s="37">
        <v>46239</v>
      </c>
      <c r="B20" s="36">
        <v>7</v>
      </c>
      <c r="C20" s="234" t="s">
        <v>82</v>
      </c>
      <c r="D20" s="234"/>
      <c r="E20" s="36">
        <v>3</v>
      </c>
      <c r="F20" s="234" t="s">
        <v>83</v>
      </c>
      <c r="G20" s="234"/>
    </row>
    <row r="21" spans="1:7" ht="19.5" customHeight="1" x14ac:dyDescent="0.2">
      <c r="A21" s="37">
        <v>46239</v>
      </c>
      <c r="B21" s="36">
        <v>7</v>
      </c>
      <c r="C21" s="234" t="s">
        <v>84</v>
      </c>
      <c r="D21" s="234"/>
      <c r="E21" s="36">
        <v>3</v>
      </c>
      <c r="F21" s="234" t="s">
        <v>83</v>
      </c>
      <c r="G21" s="234"/>
    </row>
    <row r="22" spans="1:7" ht="19.5" customHeight="1" x14ac:dyDescent="0.2">
      <c r="A22" s="37">
        <v>46240</v>
      </c>
      <c r="B22" s="36">
        <v>7</v>
      </c>
      <c r="C22" s="234" t="s">
        <v>80</v>
      </c>
      <c r="D22" s="234"/>
      <c r="E22" s="36">
        <v>4</v>
      </c>
      <c r="F22" s="234" t="s">
        <v>83</v>
      </c>
      <c r="G22" s="234"/>
    </row>
    <row r="23" spans="1:7" ht="19.5" customHeight="1" x14ac:dyDescent="0.2">
      <c r="A23" s="37">
        <v>46240</v>
      </c>
      <c r="B23" s="36">
        <v>7</v>
      </c>
      <c r="C23" s="234" t="s">
        <v>82</v>
      </c>
      <c r="D23" s="234"/>
      <c r="E23" s="36">
        <v>4</v>
      </c>
      <c r="F23" s="234" t="s">
        <v>83</v>
      </c>
      <c r="G23" s="234"/>
    </row>
    <row r="24" spans="1:7" ht="19.5" customHeight="1" x14ac:dyDescent="0.2">
      <c r="A24" s="37">
        <v>46240</v>
      </c>
      <c r="B24" s="36">
        <v>7</v>
      </c>
      <c r="C24" s="234" t="s">
        <v>84</v>
      </c>
      <c r="D24" s="234"/>
      <c r="E24" s="36">
        <v>4</v>
      </c>
      <c r="F24" s="234" t="s">
        <v>83</v>
      </c>
      <c r="G24" s="234"/>
    </row>
    <row r="25" spans="1:7" ht="19.5" customHeight="1" x14ac:dyDescent="0.2">
      <c r="A25" s="37">
        <v>46241</v>
      </c>
      <c r="B25" s="36">
        <v>7</v>
      </c>
      <c r="C25" s="234" t="s">
        <v>80</v>
      </c>
      <c r="D25" s="234"/>
      <c r="E25" s="36">
        <v>4</v>
      </c>
      <c r="F25" s="234" t="s">
        <v>83</v>
      </c>
      <c r="G25" s="234"/>
    </row>
    <row r="26" spans="1:7" ht="19.5" customHeight="1" x14ac:dyDescent="0.2">
      <c r="A26" s="37">
        <v>46241</v>
      </c>
      <c r="B26" s="36">
        <v>7</v>
      </c>
      <c r="C26" s="234" t="s">
        <v>82</v>
      </c>
      <c r="D26" s="234"/>
      <c r="E26" s="36">
        <v>4</v>
      </c>
      <c r="F26" s="234" t="s">
        <v>83</v>
      </c>
      <c r="G26" s="234"/>
    </row>
    <row r="27" spans="1:7" ht="19.5" customHeight="1" x14ac:dyDescent="0.2">
      <c r="A27" s="37">
        <v>46241</v>
      </c>
      <c r="B27" s="36">
        <v>7</v>
      </c>
      <c r="C27" s="234" t="s">
        <v>84</v>
      </c>
      <c r="D27" s="234"/>
      <c r="E27" s="36">
        <v>4</v>
      </c>
      <c r="F27" s="234" t="s">
        <v>83</v>
      </c>
      <c r="G27" s="234"/>
    </row>
    <row r="29" spans="1:7" ht="19.5" customHeight="1" x14ac:dyDescent="0.2">
      <c r="A29" s="28" t="s">
        <v>85</v>
      </c>
    </row>
    <row r="30" spans="1:7" ht="19.5" customHeight="1" x14ac:dyDescent="0.2">
      <c r="A30" s="33" t="s">
        <v>76</v>
      </c>
      <c r="B30" s="33" t="s">
        <v>86</v>
      </c>
      <c r="C30" s="33" t="s">
        <v>87</v>
      </c>
      <c r="D30" s="33" t="s">
        <v>237</v>
      </c>
      <c r="E30" s="236" t="s">
        <v>231</v>
      </c>
      <c r="F30" s="236"/>
      <c r="G30" s="33" t="s">
        <v>233</v>
      </c>
    </row>
    <row r="31" spans="1:7" ht="19.5" customHeight="1" x14ac:dyDescent="0.2">
      <c r="A31" s="34"/>
      <c r="B31" s="34"/>
      <c r="C31" s="34" t="s">
        <v>88</v>
      </c>
      <c r="D31" s="34" t="s">
        <v>79</v>
      </c>
      <c r="E31" s="237" t="s">
        <v>19</v>
      </c>
      <c r="F31" s="237"/>
      <c r="G31" s="34" t="s">
        <v>236</v>
      </c>
    </row>
    <row r="32" spans="1:7" ht="19.5" customHeight="1" x14ac:dyDescent="0.2">
      <c r="A32" s="132" t="s">
        <v>80</v>
      </c>
      <c r="B32" s="132" t="s">
        <v>89</v>
      </c>
      <c r="C32" s="132">
        <v>7</v>
      </c>
      <c r="D32" s="132">
        <v>49</v>
      </c>
      <c r="E32" s="239">
        <v>1034</v>
      </c>
      <c r="F32" s="239"/>
      <c r="G32" s="132">
        <f>D32*E32</f>
        <v>50666</v>
      </c>
    </row>
    <row r="33" spans="1:7" ht="19.5" customHeight="1" x14ac:dyDescent="0.2">
      <c r="A33" s="132" t="s">
        <v>82</v>
      </c>
      <c r="B33" s="132" t="s">
        <v>90</v>
      </c>
      <c r="C33" s="132">
        <v>7</v>
      </c>
      <c r="D33" s="132">
        <v>49</v>
      </c>
      <c r="E33" s="239">
        <v>1034</v>
      </c>
      <c r="F33" s="239"/>
      <c r="G33" s="132">
        <f t="shared" ref="G33:G34" si="0">D33*E33</f>
        <v>50666</v>
      </c>
    </row>
    <row r="34" spans="1:7" ht="19.5" customHeight="1" x14ac:dyDescent="0.2">
      <c r="A34" s="132" t="s">
        <v>84</v>
      </c>
      <c r="B34" s="132" t="s">
        <v>91</v>
      </c>
      <c r="C34" s="132">
        <v>5</v>
      </c>
      <c r="D34" s="132">
        <v>49</v>
      </c>
      <c r="E34" s="239">
        <v>1034</v>
      </c>
      <c r="F34" s="239"/>
      <c r="G34" s="132">
        <f t="shared" si="0"/>
        <v>50666</v>
      </c>
    </row>
    <row r="35" spans="1:7" ht="19.5" customHeight="1" x14ac:dyDescent="0.2">
      <c r="A35" s="38"/>
      <c r="B35" s="38"/>
      <c r="C35" s="38"/>
      <c r="D35" s="38"/>
      <c r="E35" s="238"/>
      <c r="F35" s="238"/>
      <c r="G35" s="38"/>
    </row>
    <row r="36" spans="1:7" ht="19.5" customHeight="1" x14ac:dyDescent="0.2">
      <c r="A36" s="38"/>
      <c r="B36" s="38"/>
      <c r="C36" s="38"/>
      <c r="D36" s="38"/>
      <c r="E36" s="238"/>
      <c r="F36" s="238"/>
      <c r="G36" s="38"/>
    </row>
    <row r="37" spans="1:7" ht="19.5" customHeight="1" x14ac:dyDescent="0.2">
      <c r="A37" s="38"/>
      <c r="B37" s="38"/>
      <c r="C37" s="38"/>
      <c r="D37" s="38"/>
      <c r="E37" s="238"/>
      <c r="F37" s="238"/>
      <c r="G37" s="38"/>
    </row>
  </sheetData>
  <mergeCells count="51">
    <mergeCell ref="E36:F36"/>
    <mergeCell ref="E37:F37"/>
    <mergeCell ref="E30:F30"/>
    <mergeCell ref="E31:F31"/>
    <mergeCell ref="E32:F32"/>
    <mergeCell ref="E33:F33"/>
    <mergeCell ref="E34:F34"/>
    <mergeCell ref="E35:F35"/>
    <mergeCell ref="C25:D25"/>
    <mergeCell ref="F25:G25"/>
    <mergeCell ref="C26:D26"/>
    <mergeCell ref="F26:G26"/>
    <mergeCell ref="C27:D27"/>
    <mergeCell ref="F27:G27"/>
    <mergeCell ref="C22:D22"/>
    <mergeCell ref="F22:G22"/>
    <mergeCell ref="C23:D23"/>
    <mergeCell ref="F23:G23"/>
    <mergeCell ref="C24:D24"/>
    <mergeCell ref="F24:G24"/>
    <mergeCell ref="C19:D19"/>
    <mergeCell ref="F19:G19"/>
    <mergeCell ref="C20:D20"/>
    <mergeCell ref="F20:G20"/>
    <mergeCell ref="C21:D21"/>
    <mergeCell ref="F21:G21"/>
    <mergeCell ref="C16:D16"/>
    <mergeCell ref="F16:G16"/>
    <mergeCell ref="C17:D17"/>
    <mergeCell ref="F17:G17"/>
    <mergeCell ref="C18:D18"/>
    <mergeCell ref="F18:G18"/>
    <mergeCell ref="C13:D13"/>
    <mergeCell ref="F13:G13"/>
    <mergeCell ref="C14:D14"/>
    <mergeCell ref="F14:G14"/>
    <mergeCell ref="C15:D15"/>
    <mergeCell ref="F15:G15"/>
    <mergeCell ref="C10:D10"/>
    <mergeCell ref="F10:G10"/>
    <mergeCell ref="C11:D11"/>
    <mergeCell ref="F11:G11"/>
    <mergeCell ref="C12:D12"/>
    <mergeCell ref="F12:G12"/>
    <mergeCell ref="C9:D9"/>
    <mergeCell ref="F9:G9"/>
    <mergeCell ref="A1:G1"/>
    <mergeCell ref="C7:D7"/>
    <mergeCell ref="F7:G7"/>
    <mergeCell ref="C8:D8"/>
    <mergeCell ref="F8:G8"/>
  </mergeCells>
  <phoneticPr fontId="2"/>
  <pageMargins left="0.7" right="0.7" top="0.75" bottom="0.75" header="0.511811023622047" footer="0.511811023622047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369D7-57CC-40A6-8D8A-39561A50D05F}">
  <dimension ref="A1:AMJ33"/>
  <sheetViews>
    <sheetView view="pageBreakPreview" zoomScale="60" zoomScaleNormal="77" workbookViewId="0">
      <selection activeCell="Q43" sqref="Q43"/>
    </sheetView>
  </sheetViews>
  <sheetFormatPr defaultColWidth="8.88671875" defaultRowHeight="13.8" x14ac:dyDescent="0.2"/>
  <cols>
    <col min="1" max="1" width="14.109375" style="28" customWidth="1"/>
    <col min="2" max="2" width="13.44140625" style="28" customWidth="1"/>
    <col min="3" max="3" width="13" style="28" customWidth="1"/>
    <col min="4" max="4" width="14.44140625" style="28" customWidth="1"/>
    <col min="5" max="5" width="10.88671875" style="28" customWidth="1"/>
    <col min="6" max="6" width="4.109375" style="28" customWidth="1"/>
    <col min="7" max="7" width="21.44140625" style="28" customWidth="1"/>
    <col min="8" max="8" width="8.88671875" style="28"/>
    <col min="9" max="9" width="17.88671875" style="28" customWidth="1"/>
    <col min="10" max="1024" width="8.88671875" style="28"/>
    <col min="1025" max="16384" width="8.88671875" style="39"/>
  </cols>
  <sheetData>
    <row r="1" spans="1:13" ht="19.5" customHeight="1" x14ac:dyDescent="0.2">
      <c r="A1" s="235" t="s">
        <v>92</v>
      </c>
      <c r="B1" s="235"/>
      <c r="C1" s="235"/>
      <c r="D1" s="235"/>
      <c r="E1" s="235"/>
      <c r="F1" s="235"/>
      <c r="G1" s="235"/>
    </row>
    <row r="2" spans="1:13" ht="7.5" customHeight="1" x14ac:dyDescent="0.2"/>
    <row r="3" spans="1:13" ht="19.5" customHeight="1" x14ac:dyDescent="0.2">
      <c r="A3" s="29" t="s">
        <v>68</v>
      </c>
      <c r="B3" s="41" t="s">
        <v>80</v>
      </c>
      <c r="C3" s="31"/>
      <c r="D3" s="31"/>
      <c r="E3" s="31"/>
      <c r="F3" s="31"/>
      <c r="G3" s="32"/>
    </row>
    <row r="4" spans="1:13" ht="19.5" customHeight="1" x14ac:dyDescent="0.2">
      <c r="A4" s="29" t="s">
        <v>70</v>
      </c>
      <c r="B4" s="41" t="s">
        <v>71</v>
      </c>
      <c r="C4" s="31"/>
      <c r="D4" s="31"/>
      <c r="E4" s="31"/>
      <c r="F4" s="31"/>
      <c r="G4" s="32"/>
    </row>
    <row r="5" spans="1:13" ht="19.5" customHeight="1" x14ac:dyDescent="0.2">
      <c r="A5" s="29" t="s">
        <v>72</v>
      </c>
      <c r="B5" s="41" t="s">
        <v>93</v>
      </c>
      <c r="C5" s="31"/>
      <c r="D5" s="31"/>
      <c r="E5" s="31"/>
      <c r="F5" s="31"/>
      <c r="G5" s="32"/>
    </row>
    <row r="7" spans="1:13" ht="19.5" customHeight="1" x14ac:dyDescent="0.2">
      <c r="A7" s="33" t="s">
        <v>74</v>
      </c>
      <c r="B7" s="33" t="s">
        <v>75</v>
      </c>
      <c r="C7" s="236" t="s">
        <v>76</v>
      </c>
      <c r="D7" s="236"/>
      <c r="E7" s="33" t="s">
        <v>77</v>
      </c>
      <c r="F7" s="236" t="s">
        <v>72</v>
      </c>
      <c r="G7" s="236"/>
    </row>
    <row r="8" spans="1:13" ht="19.5" customHeight="1" x14ac:dyDescent="0.2">
      <c r="A8" s="34" t="s">
        <v>78</v>
      </c>
      <c r="B8" s="34" t="s">
        <v>79</v>
      </c>
      <c r="C8" s="237"/>
      <c r="D8" s="237"/>
      <c r="E8" s="34"/>
      <c r="F8" s="237"/>
      <c r="G8" s="237"/>
    </row>
    <row r="9" spans="1:13" ht="19.5" customHeight="1" x14ac:dyDescent="0.2">
      <c r="A9" s="40" t="s">
        <v>94</v>
      </c>
      <c r="B9" s="40">
        <v>7</v>
      </c>
      <c r="C9" s="240" t="s">
        <v>80</v>
      </c>
      <c r="D9" s="240"/>
      <c r="E9" s="40" t="s">
        <v>95</v>
      </c>
      <c r="F9" s="240" t="s">
        <v>93</v>
      </c>
      <c r="G9" s="240"/>
      <c r="J9" s="28">
        <v>28000</v>
      </c>
      <c r="K9" s="28">
        <v>6</v>
      </c>
      <c r="L9" s="28">
        <f>J9*K9</f>
        <v>168000</v>
      </c>
    </row>
    <row r="10" spans="1:13" ht="19.5" customHeight="1" x14ac:dyDescent="0.2">
      <c r="A10" s="40" t="s">
        <v>94</v>
      </c>
      <c r="B10" s="40">
        <v>7</v>
      </c>
      <c r="C10" s="240" t="s">
        <v>82</v>
      </c>
      <c r="D10" s="240"/>
      <c r="E10" s="40" t="s">
        <v>95</v>
      </c>
      <c r="F10" s="240" t="s">
        <v>83</v>
      </c>
      <c r="G10" s="240"/>
      <c r="J10" s="28">
        <v>7</v>
      </c>
      <c r="K10" s="28">
        <v>60</v>
      </c>
      <c r="L10" s="28">
        <v>1032</v>
      </c>
      <c r="M10" s="28">
        <f>J10*K10*L10</f>
        <v>433440</v>
      </c>
    </row>
    <row r="11" spans="1:13" ht="19.5" customHeight="1" x14ac:dyDescent="0.2">
      <c r="A11" s="40" t="s">
        <v>96</v>
      </c>
      <c r="B11" s="40">
        <v>7</v>
      </c>
      <c r="C11" s="240" t="s">
        <v>80</v>
      </c>
      <c r="D11" s="240"/>
      <c r="E11" s="40" t="s">
        <v>97</v>
      </c>
      <c r="F11" s="240" t="s">
        <v>83</v>
      </c>
      <c r="G11" s="240"/>
    </row>
    <row r="12" spans="1:13" ht="19.5" customHeight="1" x14ac:dyDescent="0.2">
      <c r="A12" s="40" t="s">
        <v>96</v>
      </c>
      <c r="B12" s="40">
        <v>7</v>
      </c>
      <c r="C12" s="240" t="s">
        <v>82</v>
      </c>
      <c r="D12" s="240"/>
      <c r="E12" s="40" t="s">
        <v>98</v>
      </c>
      <c r="F12" s="240" t="s">
        <v>83</v>
      </c>
      <c r="G12" s="240"/>
    </row>
    <row r="13" spans="1:13" ht="19.5" customHeight="1" x14ac:dyDescent="0.2">
      <c r="A13" s="38"/>
      <c r="B13" s="38"/>
      <c r="C13" s="238"/>
      <c r="D13" s="238"/>
      <c r="E13" s="38"/>
      <c r="F13" s="238"/>
      <c r="G13" s="238"/>
    </row>
    <row r="14" spans="1:13" ht="19.5" customHeight="1" x14ac:dyDescent="0.2">
      <c r="A14" s="38"/>
      <c r="B14" s="38"/>
      <c r="C14" s="238"/>
      <c r="D14" s="238"/>
      <c r="E14" s="38"/>
      <c r="F14" s="238"/>
      <c r="G14" s="238"/>
    </row>
    <row r="15" spans="1:13" ht="19.5" customHeight="1" x14ac:dyDescent="0.2">
      <c r="A15" s="38"/>
      <c r="B15" s="38"/>
      <c r="C15" s="238"/>
      <c r="D15" s="238"/>
      <c r="E15" s="38"/>
      <c r="F15" s="238"/>
      <c r="G15" s="238"/>
    </row>
    <row r="16" spans="1:13" ht="19.5" customHeight="1" x14ac:dyDescent="0.2">
      <c r="A16" s="38"/>
      <c r="B16" s="38"/>
      <c r="C16" s="238"/>
      <c r="D16" s="238"/>
      <c r="E16" s="38"/>
      <c r="F16" s="238"/>
      <c r="G16" s="238"/>
    </row>
    <row r="17" spans="1:7" ht="19.5" customHeight="1" x14ac:dyDescent="0.2">
      <c r="A17" s="38"/>
      <c r="B17" s="38"/>
      <c r="C17" s="238"/>
      <c r="D17" s="238"/>
      <c r="E17" s="38"/>
      <c r="F17" s="238"/>
      <c r="G17" s="238"/>
    </row>
    <row r="18" spans="1:7" ht="19.5" customHeight="1" x14ac:dyDescent="0.2">
      <c r="A18" s="38"/>
      <c r="B18" s="38"/>
      <c r="C18" s="238"/>
      <c r="D18" s="238"/>
      <c r="E18" s="38"/>
      <c r="F18" s="238"/>
      <c r="G18" s="238"/>
    </row>
    <row r="19" spans="1:7" ht="19.5" customHeight="1" x14ac:dyDescent="0.2">
      <c r="A19" s="38"/>
      <c r="B19" s="38"/>
      <c r="C19" s="238"/>
      <c r="D19" s="238"/>
      <c r="E19" s="38"/>
      <c r="F19" s="238"/>
      <c r="G19" s="238"/>
    </row>
    <row r="20" spans="1:7" ht="19.5" customHeight="1" x14ac:dyDescent="0.2">
      <c r="A20" s="38"/>
      <c r="B20" s="38"/>
      <c r="C20" s="238"/>
      <c r="D20" s="238"/>
      <c r="E20" s="38"/>
      <c r="F20" s="238"/>
      <c r="G20" s="238"/>
    </row>
    <row r="21" spans="1:7" ht="19.5" customHeight="1" x14ac:dyDescent="0.2">
      <c r="A21" s="38"/>
      <c r="B21" s="38"/>
      <c r="C21" s="238"/>
      <c r="D21" s="238"/>
      <c r="E21" s="38"/>
      <c r="F21" s="238"/>
      <c r="G21" s="238"/>
    </row>
    <row r="22" spans="1:7" ht="19.5" customHeight="1" x14ac:dyDescent="0.2">
      <c r="A22" s="38"/>
      <c r="B22" s="38"/>
      <c r="C22" s="238"/>
      <c r="D22" s="238"/>
      <c r="E22" s="38"/>
      <c r="F22" s="238"/>
      <c r="G22" s="238"/>
    </row>
    <row r="23" spans="1:7" ht="19.5" customHeight="1" x14ac:dyDescent="0.2">
      <c r="A23" s="38"/>
      <c r="B23" s="38"/>
      <c r="C23" s="238"/>
      <c r="D23" s="238"/>
      <c r="E23" s="38"/>
      <c r="F23" s="238"/>
      <c r="G23" s="238"/>
    </row>
    <row r="25" spans="1:7" ht="19.5" customHeight="1" x14ac:dyDescent="0.2">
      <c r="A25" s="28" t="s">
        <v>85</v>
      </c>
    </row>
    <row r="26" spans="1:7" ht="19.5" customHeight="1" x14ac:dyDescent="0.2">
      <c r="A26" s="33" t="s">
        <v>76</v>
      </c>
      <c r="B26" s="33" t="s">
        <v>86</v>
      </c>
      <c r="C26" s="33" t="s">
        <v>87</v>
      </c>
      <c r="D26" s="33" t="s">
        <v>237</v>
      </c>
      <c r="E26" s="236" t="s">
        <v>232</v>
      </c>
      <c r="F26" s="236"/>
      <c r="G26" s="33" t="s">
        <v>233</v>
      </c>
    </row>
    <row r="27" spans="1:7" ht="19.5" customHeight="1" x14ac:dyDescent="0.2">
      <c r="A27" s="34"/>
      <c r="B27" s="34"/>
      <c r="C27" s="34" t="s">
        <v>88</v>
      </c>
      <c r="D27" s="34" t="s">
        <v>79</v>
      </c>
      <c r="E27" s="237" t="s">
        <v>19</v>
      </c>
      <c r="F27" s="237"/>
      <c r="G27" s="34" t="s">
        <v>234</v>
      </c>
    </row>
    <row r="28" spans="1:7" ht="19.5" customHeight="1" x14ac:dyDescent="0.2">
      <c r="A28" s="132" t="s">
        <v>80</v>
      </c>
      <c r="B28" s="132" t="s">
        <v>89</v>
      </c>
      <c r="C28" s="132">
        <v>30</v>
      </c>
      <c r="D28" s="132">
        <v>210</v>
      </c>
      <c r="E28" s="239">
        <v>1034</v>
      </c>
      <c r="F28" s="239"/>
      <c r="G28" s="132">
        <f>D28*E28</f>
        <v>217140</v>
      </c>
    </row>
    <row r="29" spans="1:7" ht="19.5" customHeight="1" x14ac:dyDescent="0.2">
      <c r="A29" s="132" t="s">
        <v>82</v>
      </c>
      <c r="B29" s="132" t="s">
        <v>90</v>
      </c>
      <c r="C29" s="132">
        <v>30</v>
      </c>
      <c r="D29" s="132">
        <v>210</v>
      </c>
      <c r="E29" s="239">
        <v>1034</v>
      </c>
      <c r="F29" s="239"/>
      <c r="G29" s="132">
        <f>D29*E29</f>
        <v>217140</v>
      </c>
    </row>
    <row r="30" spans="1:7" ht="19.5" customHeight="1" x14ac:dyDescent="0.2">
      <c r="A30" s="38"/>
      <c r="B30" s="38"/>
      <c r="C30" s="38"/>
      <c r="D30" s="38"/>
      <c r="E30" s="238"/>
      <c r="F30" s="238"/>
      <c r="G30" s="38"/>
    </row>
    <row r="31" spans="1:7" ht="19.5" customHeight="1" x14ac:dyDescent="0.2">
      <c r="A31" s="38"/>
      <c r="B31" s="38"/>
      <c r="C31" s="38"/>
      <c r="D31" s="38"/>
      <c r="E31" s="238"/>
      <c r="F31" s="238"/>
      <c r="G31" s="38"/>
    </row>
    <row r="32" spans="1:7" ht="19.5" customHeight="1" x14ac:dyDescent="0.2">
      <c r="A32" s="38"/>
      <c r="B32" s="38"/>
      <c r="C32" s="38"/>
      <c r="D32" s="38"/>
      <c r="E32" s="238"/>
      <c r="F32" s="238"/>
      <c r="G32" s="133"/>
    </row>
    <row r="33" spans="1:7" ht="19.5" customHeight="1" x14ac:dyDescent="0.2">
      <c r="A33" s="38"/>
      <c r="B33" s="38"/>
      <c r="C33" s="38"/>
      <c r="D33" s="38"/>
      <c r="E33" s="238" t="s">
        <v>235</v>
      </c>
      <c r="F33" s="238"/>
      <c r="G33" s="133">
        <f>SUM(G28:G32)</f>
        <v>434280</v>
      </c>
    </row>
  </sheetData>
  <mergeCells count="43">
    <mergeCell ref="E33:F33"/>
    <mergeCell ref="C22:D22"/>
    <mergeCell ref="F22:G22"/>
    <mergeCell ref="C23:D23"/>
    <mergeCell ref="F23:G23"/>
    <mergeCell ref="E26:F26"/>
    <mergeCell ref="E27:F27"/>
    <mergeCell ref="E28:F28"/>
    <mergeCell ref="E29:F29"/>
    <mergeCell ref="E30:F30"/>
    <mergeCell ref="E31:F31"/>
    <mergeCell ref="E32:F32"/>
    <mergeCell ref="C19:D19"/>
    <mergeCell ref="F19:G19"/>
    <mergeCell ref="C20:D20"/>
    <mergeCell ref="F20:G20"/>
    <mergeCell ref="C21:D21"/>
    <mergeCell ref="F21:G21"/>
    <mergeCell ref="C16:D16"/>
    <mergeCell ref="F16:G16"/>
    <mergeCell ref="C17:D17"/>
    <mergeCell ref="F17:G17"/>
    <mergeCell ref="C18:D18"/>
    <mergeCell ref="F18:G18"/>
    <mergeCell ref="C13:D13"/>
    <mergeCell ref="F13:G13"/>
    <mergeCell ref="C14:D14"/>
    <mergeCell ref="F14:G14"/>
    <mergeCell ref="C15:D15"/>
    <mergeCell ref="F15:G15"/>
    <mergeCell ref="C10:D10"/>
    <mergeCell ref="F10:G10"/>
    <mergeCell ref="C11:D11"/>
    <mergeCell ref="F11:G11"/>
    <mergeCell ref="C12:D12"/>
    <mergeCell ref="F12:G12"/>
    <mergeCell ref="C9:D9"/>
    <mergeCell ref="F9:G9"/>
    <mergeCell ref="A1:G1"/>
    <mergeCell ref="C7:D7"/>
    <mergeCell ref="F7:G7"/>
    <mergeCell ref="C8:D8"/>
    <mergeCell ref="F8:G8"/>
  </mergeCells>
  <phoneticPr fontId="2"/>
  <pageMargins left="0.7" right="0.7" top="0.75" bottom="0.75" header="0.511811023622047" footer="0.511811023622047"/>
  <pageSetup paperSize="9" scale="97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F9B39-5789-4934-8A7E-044D7B438D0A}">
  <dimension ref="A1:AMJ42"/>
  <sheetViews>
    <sheetView view="pageBreakPreview" zoomScale="60" zoomScaleNormal="77" workbookViewId="0">
      <selection activeCell="Q43" sqref="Q43"/>
    </sheetView>
  </sheetViews>
  <sheetFormatPr defaultColWidth="8.88671875" defaultRowHeight="13.8" x14ac:dyDescent="0.2"/>
  <cols>
    <col min="1" max="1" width="14.109375" style="28" customWidth="1"/>
    <col min="2" max="2" width="13.44140625" style="28" customWidth="1"/>
    <col min="3" max="3" width="13" style="28" customWidth="1"/>
    <col min="4" max="4" width="15.21875" style="28" customWidth="1"/>
    <col min="5" max="5" width="10.88671875" style="28" customWidth="1"/>
    <col min="6" max="6" width="4.109375" style="28" customWidth="1"/>
    <col min="7" max="7" width="21.44140625" style="28" customWidth="1"/>
    <col min="8" max="8" width="8.88671875" style="28"/>
    <col min="9" max="9" width="17.88671875" style="28" customWidth="1"/>
    <col min="10" max="1024" width="8.88671875" style="28"/>
    <col min="1025" max="16384" width="8.88671875" style="39"/>
  </cols>
  <sheetData>
    <row r="1" spans="1:13" ht="19.5" customHeight="1" x14ac:dyDescent="0.2">
      <c r="A1" s="235" t="s">
        <v>92</v>
      </c>
      <c r="B1" s="235"/>
      <c r="C1" s="235"/>
      <c r="D1" s="235"/>
      <c r="E1" s="235"/>
      <c r="F1" s="235"/>
      <c r="G1" s="235"/>
    </row>
    <row r="2" spans="1:13" ht="7.5" customHeight="1" x14ac:dyDescent="0.2"/>
    <row r="3" spans="1:13" ht="19.5" customHeight="1" x14ac:dyDescent="0.2">
      <c r="A3" s="29" t="s">
        <v>68</v>
      </c>
      <c r="B3" s="41" t="s">
        <v>80</v>
      </c>
      <c r="C3" s="31"/>
      <c r="D3" s="31"/>
      <c r="E3" s="31"/>
      <c r="F3" s="31"/>
      <c r="G3" s="32"/>
    </row>
    <row r="4" spans="1:13" ht="19.5" customHeight="1" x14ac:dyDescent="0.2">
      <c r="A4" s="29" t="s">
        <v>70</v>
      </c>
      <c r="B4" s="41" t="s">
        <v>71</v>
      </c>
      <c r="C4" s="31"/>
      <c r="D4" s="31"/>
      <c r="E4" s="31"/>
      <c r="F4" s="31"/>
      <c r="G4" s="32"/>
    </row>
    <row r="5" spans="1:13" ht="19.5" customHeight="1" x14ac:dyDescent="0.2">
      <c r="A5" s="29" t="s">
        <v>72</v>
      </c>
      <c r="B5" s="41" t="s">
        <v>93</v>
      </c>
      <c r="C5" s="31"/>
      <c r="D5" s="31"/>
      <c r="E5" s="31"/>
      <c r="F5" s="31"/>
      <c r="G5" s="32"/>
    </row>
    <row r="7" spans="1:13" ht="19.5" customHeight="1" x14ac:dyDescent="0.2">
      <c r="A7" s="33" t="s">
        <v>74</v>
      </c>
      <c r="B7" s="33" t="s">
        <v>75</v>
      </c>
      <c r="C7" s="236" t="s">
        <v>76</v>
      </c>
      <c r="D7" s="236"/>
      <c r="E7" s="33" t="s">
        <v>77</v>
      </c>
      <c r="F7" s="236" t="s">
        <v>72</v>
      </c>
      <c r="G7" s="236"/>
    </row>
    <row r="8" spans="1:13" ht="19.5" customHeight="1" x14ac:dyDescent="0.2">
      <c r="A8" s="34" t="s">
        <v>78</v>
      </c>
      <c r="B8" s="34" t="s">
        <v>79</v>
      </c>
      <c r="C8" s="237"/>
      <c r="D8" s="237"/>
      <c r="E8" s="34"/>
      <c r="F8" s="237"/>
      <c r="G8" s="237"/>
    </row>
    <row r="9" spans="1:13" ht="19.5" customHeight="1" x14ac:dyDescent="0.2">
      <c r="A9" s="42">
        <v>46329</v>
      </c>
      <c r="B9" s="40">
        <v>7</v>
      </c>
      <c r="C9" s="240" t="s">
        <v>80</v>
      </c>
      <c r="D9" s="240"/>
      <c r="E9" s="40">
        <v>1</v>
      </c>
      <c r="F9" s="240" t="s">
        <v>93</v>
      </c>
      <c r="G9" s="240"/>
      <c r="J9" s="28">
        <v>28000</v>
      </c>
      <c r="K9" s="28">
        <v>6</v>
      </c>
      <c r="L9" s="28">
        <f>J9*K9</f>
        <v>168000</v>
      </c>
    </row>
    <row r="10" spans="1:13" ht="19.5" customHeight="1" x14ac:dyDescent="0.2">
      <c r="A10" s="42">
        <v>46329</v>
      </c>
      <c r="B10" s="40">
        <v>7</v>
      </c>
      <c r="C10" s="240" t="s">
        <v>82</v>
      </c>
      <c r="D10" s="240"/>
      <c r="E10" s="40">
        <v>1</v>
      </c>
      <c r="F10" s="240" t="s">
        <v>83</v>
      </c>
      <c r="G10" s="240"/>
      <c r="J10" s="28">
        <v>7</v>
      </c>
      <c r="K10" s="28">
        <v>24</v>
      </c>
      <c r="L10" s="28">
        <v>1032</v>
      </c>
      <c r="M10" s="28">
        <f>J10*K10*L10</f>
        <v>173376</v>
      </c>
    </row>
    <row r="11" spans="1:13" ht="19.5" customHeight="1" x14ac:dyDescent="0.2">
      <c r="A11" s="42">
        <v>46330</v>
      </c>
      <c r="B11" s="40">
        <v>7</v>
      </c>
      <c r="C11" s="240" t="s">
        <v>80</v>
      </c>
      <c r="D11" s="240"/>
      <c r="E11" s="40">
        <v>1</v>
      </c>
      <c r="F11" s="240" t="s">
        <v>83</v>
      </c>
      <c r="G11" s="240"/>
    </row>
    <row r="12" spans="1:13" ht="19.5" customHeight="1" x14ac:dyDescent="0.2">
      <c r="A12" s="42">
        <v>46330</v>
      </c>
      <c r="B12" s="40">
        <v>7</v>
      </c>
      <c r="C12" s="240" t="s">
        <v>82</v>
      </c>
      <c r="D12" s="240"/>
      <c r="E12" s="40">
        <v>1</v>
      </c>
      <c r="F12" s="240" t="s">
        <v>83</v>
      </c>
      <c r="G12" s="240"/>
      <c r="M12" s="28">
        <f>SUM(M10:M11)</f>
        <v>173376</v>
      </c>
    </row>
    <row r="13" spans="1:13" ht="19.5" customHeight="1" x14ac:dyDescent="0.2">
      <c r="A13" s="42">
        <v>46331</v>
      </c>
      <c r="B13" s="40">
        <v>7</v>
      </c>
      <c r="C13" s="240" t="s">
        <v>80</v>
      </c>
      <c r="D13" s="240"/>
      <c r="E13" s="40">
        <v>1</v>
      </c>
      <c r="F13" s="240" t="s">
        <v>83</v>
      </c>
      <c r="G13" s="240"/>
    </row>
    <row r="14" spans="1:13" ht="19.5" customHeight="1" x14ac:dyDescent="0.2">
      <c r="A14" s="42">
        <v>46331</v>
      </c>
      <c r="B14" s="40">
        <v>7</v>
      </c>
      <c r="C14" s="240" t="s">
        <v>82</v>
      </c>
      <c r="D14" s="240"/>
      <c r="E14" s="40">
        <v>1</v>
      </c>
      <c r="F14" s="240" t="s">
        <v>83</v>
      </c>
      <c r="G14" s="240"/>
    </row>
    <row r="15" spans="1:13" ht="19.5" customHeight="1" x14ac:dyDescent="0.2">
      <c r="A15" s="42">
        <v>46332</v>
      </c>
      <c r="B15" s="40">
        <v>7</v>
      </c>
      <c r="C15" s="240" t="s">
        <v>80</v>
      </c>
      <c r="D15" s="240"/>
      <c r="E15" s="40">
        <v>1</v>
      </c>
      <c r="F15" s="240" t="s">
        <v>83</v>
      </c>
      <c r="G15" s="240"/>
    </row>
    <row r="16" spans="1:13" ht="19.5" customHeight="1" x14ac:dyDescent="0.2">
      <c r="A16" s="42">
        <v>46332</v>
      </c>
      <c r="B16" s="40">
        <v>7</v>
      </c>
      <c r="C16" s="240" t="s">
        <v>82</v>
      </c>
      <c r="D16" s="240"/>
      <c r="E16" s="40">
        <v>1</v>
      </c>
      <c r="F16" s="240" t="s">
        <v>83</v>
      </c>
      <c r="G16" s="240"/>
    </row>
    <row r="17" spans="1:7" ht="19.5" customHeight="1" x14ac:dyDescent="0.2">
      <c r="A17" s="42">
        <v>46333</v>
      </c>
      <c r="B17" s="40">
        <v>7</v>
      </c>
      <c r="C17" s="240" t="s">
        <v>80</v>
      </c>
      <c r="D17" s="240"/>
      <c r="E17" s="40">
        <v>1</v>
      </c>
      <c r="F17" s="240" t="s">
        <v>83</v>
      </c>
      <c r="G17" s="240"/>
    </row>
    <row r="18" spans="1:7" ht="19.5" customHeight="1" x14ac:dyDescent="0.2">
      <c r="A18" s="42">
        <v>46333</v>
      </c>
      <c r="B18" s="40">
        <v>7</v>
      </c>
      <c r="C18" s="240" t="s">
        <v>82</v>
      </c>
      <c r="D18" s="240"/>
      <c r="E18" s="40">
        <v>1</v>
      </c>
      <c r="F18" s="240" t="s">
        <v>83</v>
      </c>
      <c r="G18" s="240"/>
    </row>
    <row r="19" spans="1:7" ht="19.5" customHeight="1" x14ac:dyDescent="0.2">
      <c r="A19" s="42">
        <v>46334</v>
      </c>
      <c r="B19" s="40">
        <v>7</v>
      </c>
      <c r="C19" s="240" t="s">
        <v>80</v>
      </c>
      <c r="D19" s="240"/>
      <c r="E19" s="40">
        <v>1</v>
      </c>
      <c r="F19" s="240" t="s">
        <v>83</v>
      </c>
      <c r="G19" s="240"/>
    </row>
    <row r="20" spans="1:7" ht="19.5" customHeight="1" x14ac:dyDescent="0.2">
      <c r="A20" s="42">
        <v>46334</v>
      </c>
      <c r="B20" s="40">
        <v>7</v>
      </c>
      <c r="C20" s="240" t="s">
        <v>82</v>
      </c>
      <c r="D20" s="240"/>
      <c r="E20" s="40">
        <v>1</v>
      </c>
      <c r="F20" s="240" t="s">
        <v>83</v>
      </c>
      <c r="G20" s="240"/>
    </row>
    <row r="21" spans="1:7" ht="19.5" customHeight="1" x14ac:dyDescent="0.2">
      <c r="A21" s="42">
        <v>46337</v>
      </c>
      <c r="B21" s="40">
        <v>7</v>
      </c>
      <c r="C21" s="240" t="s">
        <v>80</v>
      </c>
      <c r="D21" s="240"/>
      <c r="E21" s="40">
        <v>1</v>
      </c>
      <c r="F21" s="240" t="s">
        <v>83</v>
      </c>
      <c r="G21" s="240"/>
    </row>
    <row r="22" spans="1:7" ht="19.5" customHeight="1" x14ac:dyDescent="0.2">
      <c r="A22" s="42">
        <v>46337</v>
      </c>
      <c r="B22" s="40">
        <v>7</v>
      </c>
      <c r="C22" s="240" t="s">
        <v>82</v>
      </c>
      <c r="D22" s="240"/>
      <c r="E22" s="40">
        <v>1</v>
      </c>
      <c r="F22" s="240" t="s">
        <v>83</v>
      </c>
      <c r="G22" s="240"/>
    </row>
    <row r="23" spans="1:7" ht="19.5" customHeight="1" x14ac:dyDescent="0.2">
      <c r="A23" s="42">
        <v>46338</v>
      </c>
      <c r="B23" s="40">
        <v>7</v>
      </c>
      <c r="C23" s="240" t="s">
        <v>80</v>
      </c>
      <c r="D23" s="240"/>
      <c r="E23" s="40">
        <v>1</v>
      </c>
      <c r="F23" s="240" t="s">
        <v>83</v>
      </c>
      <c r="G23" s="240"/>
    </row>
    <row r="24" spans="1:7" s="28" customFormat="1" ht="19.5" customHeight="1" x14ac:dyDescent="0.2">
      <c r="A24" s="42">
        <v>46338</v>
      </c>
      <c r="B24" s="40">
        <v>7</v>
      </c>
      <c r="C24" s="240" t="s">
        <v>99</v>
      </c>
      <c r="D24" s="240"/>
      <c r="E24" s="40">
        <v>1</v>
      </c>
      <c r="F24" s="240" t="s">
        <v>83</v>
      </c>
      <c r="G24" s="240"/>
    </row>
    <row r="25" spans="1:7" s="28" customFormat="1" ht="19.5" customHeight="1" x14ac:dyDescent="0.2">
      <c r="A25" s="42">
        <v>46341</v>
      </c>
      <c r="B25" s="40">
        <v>7</v>
      </c>
      <c r="C25" s="240" t="s">
        <v>80</v>
      </c>
      <c r="D25" s="240"/>
      <c r="E25" s="40">
        <v>1</v>
      </c>
      <c r="F25" s="240" t="s">
        <v>83</v>
      </c>
      <c r="G25" s="240"/>
    </row>
    <row r="26" spans="1:7" s="28" customFormat="1" ht="19.5" customHeight="1" x14ac:dyDescent="0.2">
      <c r="A26" s="42">
        <v>46341</v>
      </c>
      <c r="B26" s="40">
        <v>7</v>
      </c>
      <c r="C26" s="240" t="s">
        <v>99</v>
      </c>
      <c r="D26" s="240"/>
      <c r="E26" s="40">
        <v>1</v>
      </c>
      <c r="F26" s="240" t="s">
        <v>83</v>
      </c>
      <c r="G26" s="240"/>
    </row>
    <row r="27" spans="1:7" s="28" customFormat="1" ht="19.5" customHeight="1" x14ac:dyDescent="0.2">
      <c r="A27" s="42">
        <v>46342</v>
      </c>
      <c r="B27" s="40">
        <v>7</v>
      </c>
      <c r="C27" s="240" t="s">
        <v>80</v>
      </c>
      <c r="D27" s="240"/>
      <c r="E27" s="40">
        <v>1</v>
      </c>
      <c r="F27" s="240" t="s">
        <v>83</v>
      </c>
      <c r="G27" s="240"/>
    </row>
    <row r="28" spans="1:7" s="28" customFormat="1" ht="19.5" customHeight="1" x14ac:dyDescent="0.2">
      <c r="A28" s="42">
        <v>46342</v>
      </c>
      <c r="B28" s="40">
        <v>7</v>
      </c>
      <c r="C28" s="240" t="s">
        <v>99</v>
      </c>
      <c r="D28" s="240"/>
      <c r="E28" s="40">
        <v>1</v>
      </c>
      <c r="F28" s="240" t="s">
        <v>83</v>
      </c>
      <c r="G28" s="240"/>
    </row>
    <row r="29" spans="1:7" s="28" customFormat="1" ht="19.5" customHeight="1" x14ac:dyDescent="0.2">
      <c r="A29" s="42">
        <v>46343</v>
      </c>
      <c r="B29" s="40">
        <v>7</v>
      </c>
      <c r="C29" s="240" t="s">
        <v>80</v>
      </c>
      <c r="D29" s="240"/>
      <c r="E29" s="40">
        <v>1</v>
      </c>
      <c r="F29" s="240" t="s">
        <v>83</v>
      </c>
      <c r="G29" s="240"/>
    </row>
    <row r="30" spans="1:7" s="28" customFormat="1" ht="19.5" customHeight="1" x14ac:dyDescent="0.2">
      <c r="A30" s="42">
        <v>46343</v>
      </c>
      <c r="B30" s="40">
        <v>7</v>
      </c>
      <c r="C30" s="240" t="s">
        <v>99</v>
      </c>
      <c r="D30" s="240"/>
      <c r="E30" s="40">
        <v>1</v>
      </c>
      <c r="F30" s="240" t="s">
        <v>83</v>
      </c>
      <c r="G30" s="240"/>
    </row>
    <row r="31" spans="1:7" s="28" customFormat="1" ht="19.5" customHeight="1" x14ac:dyDescent="0.2">
      <c r="A31" s="42">
        <v>46344</v>
      </c>
      <c r="B31" s="40">
        <v>7</v>
      </c>
      <c r="C31" s="240" t="s">
        <v>80</v>
      </c>
      <c r="D31" s="240"/>
      <c r="E31" s="40">
        <v>1</v>
      </c>
      <c r="F31" s="240" t="s">
        <v>83</v>
      </c>
      <c r="G31" s="240"/>
    </row>
    <row r="32" spans="1:7" s="28" customFormat="1" ht="19.5" customHeight="1" x14ac:dyDescent="0.2">
      <c r="A32" s="42">
        <v>46344</v>
      </c>
      <c r="B32" s="40">
        <v>7</v>
      </c>
      <c r="C32" s="240" t="s">
        <v>99</v>
      </c>
      <c r="D32" s="240"/>
      <c r="E32" s="40">
        <v>1</v>
      </c>
      <c r="F32" s="240" t="s">
        <v>83</v>
      </c>
      <c r="G32" s="240"/>
    </row>
    <row r="34" spans="1:7" s="28" customFormat="1" ht="19.5" customHeight="1" x14ac:dyDescent="0.2">
      <c r="A34" s="28" t="s">
        <v>85</v>
      </c>
    </row>
    <row r="35" spans="1:7" s="28" customFormat="1" ht="19.5" customHeight="1" x14ac:dyDescent="0.2">
      <c r="A35" s="33" t="s">
        <v>76</v>
      </c>
      <c r="B35" s="33" t="s">
        <v>86</v>
      </c>
      <c r="C35" s="33" t="s">
        <v>87</v>
      </c>
      <c r="D35" s="33" t="s">
        <v>237</v>
      </c>
      <c r="E35" s="236" t="s">
        <v>232</v>
      </c>
      <c r="F35" s="236"/>
      <c r="G35" s="33" t="s">
        <v>233</v>
      </c>
    </row>
    <row r="36" spans="1:7" s="28" customFormat="1" ht="19.5" customHeight="1" x14ac:dyDescent="0.2">
      <c r="A36" s="34"/>
      <c r="B36" s="34"/>
      <c r="C36" s="34" t="s">
        <v>88</v>
      </c>
      <c r="D36" s="34" t="s">
        <v>79</v>
      </c>
      <c r="E36" s="237" t="s">
        <v>19</v>
      </c>
      <c r="F36" s="237"/>
      <c r="G36" s="34" t="s">
        <v>236</v>
      </c>
    </row>
    <row r="37" spans="1:7" s="28" customFormat="1" ht="19.5" customHeight="1" x14ac:dyDescent="0.2">
      <c r="A37" s="40" t="s">
        <v>80</v>
      </c>
      <c r="B37" s="40" t="s">
        <v>89</v>
      </c>
      <c r="C37" s="132">
        <v>12</v>
      </c>
      <c r="D37" s="132">
        <v>84</v>
      </c>
      <c r="E37" s="239">
        <v>1034</v>
      </c>
      <c r="F37" s="239"/>
      <c r="G37" s="132">
        <f>D37*E37</f>
        <v>86856</v>
      </c>
    </row>
    <row r="38" spans="1:7" s="28" customFormat="1" ht="19.5" customHeight="1" x14ac:dyDescent="0.2">
      <c r="A38" s="40" t="s">
        <v>82</v>
      </c>
      <c r="B38" s="40" t="s">
        <v>90</v>
      </c>
      <c r="C38" s="132">
        <v>12</v>
      </c>
      <c r="D38" s="132">
        <v>84</v>
      </c>
      <c r="E38" s="239">
        <v>1034</v>
      </c>
      <c r="F38" s="239"/>
      <c r="G38" s="132">
        <f>D38*E38</f>
        <v>86856</v>
      </c>
    </row>
    <row r="39" spans="1:7" s="28" customFormat="1" ht="19.5" customHeight="1" x14ac:dyDescent="0.2">
      <c r="A39" s="40"/>
      <c r="B39" s="40"/>
      <c r="C39" s="132"/>
      <c r="D39" s="132"/>
      <c r="E39" s="239"/>
      <c r="F39" s="239"/>
      <c r="G39" s="132"/>
    </row>
    <row r="40" spans="1:7" s="28" customFormat="1" ht="19.5" customHeight="1" x14ac:dyDescent="0.2">
      <c r="A40" s="40"/>
      <c r="B40" s="40"/>
      <c r="C40" s="132"/>
      <c r="D40" s="132"/>
      <c r="E40" s="239"/>
      <c r="F40" s="239"/>
      <c r="G40" s="132"/>
    </row>
    <row r="41" spans="1:7" s="28" customFormat="1" ht="19.5" customHeight="1" x14ac:dyDescent="0.2">
      <c r="A41" s="40"/>
      <c r="B41" s="40"/>
      <c r="C41" s="132"/>
      <c r="D41" s="132"/>
      <c r="E41" s="239"/>
      <c r="F41" s="239"/>
      <c r="G41" s="132"/>
    </row>
    <row r="42" spans="1:7" s="28" customFormat="1" ht="19.5" customHeight="1" x14ac:dyDescent="0.2">
      <c r="A42" s="38"/>
      <c r="B42" s="38"/>
      <c r="C42" s="133"/>
      <c r="D42" s="133"/>
      <c r="E42" s="241" t="s">
        <v>235</v>
      </c>
      <c r="F42" s="241"/>
      <c r="G42" s="133">
        <f>SUM(G37:G41)</f>
        <v>173712</v>
      </c>
    </row>
  </sheetData>
  <mergeCells count="61">
    <mergeCell ref="C28:D28"/>
    <mergeCell ref="F28:G28"/>
    <mergeCell ref="C29:D29"/>
    <mergeCell ref="F29:G29"/>
    <mergeCell ref="C30:D30"/>
    <mergeCell ref="F30:G30"/>
    <mergeCell ref="C25:D25"/>
    <mergeCell ref="F25:G25"/>
    <mergeCell ref="C26:D26"/>
    <mergeCell ref="F26:G26"/>
    <mergeCell ref="C27:D27"/>
    <mergeCell ref="F27:G27"/>
    <mergeCell ref="E42:F42"/>
    <mergeCell ref="C31:D31"/>
    <mergeCell ref="F31:G31"/>
    <mergeCell ref="C32:D32"/>
    <mergeCell ref="F32:G32"/>
    <mergeCell ref="E35:F35"/>
    <mergeCell ref="E36:F36"/>
    <mergeCell ref="E37:F37"/>
    <mergeCell ref="E38:F38"/>
    <mergeCell ref="E39:F39"/>
    <mergeCell ref="E40:F40"/>
    <mergeCell ref="E41:F41"/>
    <mergeCell ref="C22:D22"/>
    <mergeCell ref="F22:G22"/>
    <mergeCell ref="C23:D23"/>
    <mergeCell ref="F23:G23"/>
    <mergeCell ref="C24:D24"/>
    <mergeCell ref="F24:G24"/>
    <mergeCell ref="C19:D19"/>
    <mergeCell ref="F19:G19"/>
    <mergeCell ref="C20:D20"/>
    <mergeCell ref="F20:G20"/>
    <mergeCell ref="C21:D21"/>
    <mergeCell ref="F21:G21"/>
    <mergeCell ref="C16:D16"/>
    <mergeCell ref="F16:G16"/>
    <mergeCell ref="C17:D17"/>
    <mergeCell ref="F17:G17"/>
    <mergeCell ref="C18:D18"/>
    <mergeCell ref="F18:G18"/>
    <mergeCell ref="C13:D13"/>
    <mergeCell ref="F13:G13"/>
    <mergeCell ref="C14:D14"/>
    <mergeCell ref="F14:G14"/>
    <mergeCell ref="C15:D15"/>
    <mergeCell ref="F15:G15"/>
    <mergeCell ref="C10:D10"/>
    <mergeCell ref="F10:G10"/>
    <mergeCell ref="C11:D11"/>
    <mergeCell ref="F11:G11"/>
    <mergeCell ref="C12:D12"/>
    <mergeCell ref="F12:G12"/>
    <mergeCell ref="C9:D9"/>
    <mergeCell ref="F9:G9"/>
    <mergeCell ref="A1:G1"/>
    <mergeCell ref="C7:D7"/>
    <mergeCell ref="F7:G7"/>
    <mergeCell ref="C8:D8"/>
    <mergeCell ref="F8:G8"/>
  </mergeCells>
  <phoneticPr fontId="2"/>
  <pageMargins left="0.7" right="0.7" top="0.75" bottom="0.75" header="0.511811023622047" footer="0.511811023622047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11</vt:i4>
      </vt:variant>
    </vt:vector>
  </HeadingPairs>
  <TitlesOfParts>
    <vt:vector size="27" baseType="lpstr">
      <vt:lpstr>書類チェック表</vt:lpstr>
      <vt:lpstr>表紙様式A</vt:lpstr>
      <vt:lpstr>B証明書兼申請書</vt:lpstr>
      <vt:lpstr>B別添</vt:lpstr>
      <vt:lpstr>C意向確認書</vt:lpstr>
      <vt:lpstr>D作業日誌</vt:lpstr>
      <vt:lpstr>E作業計画・実績</vt:lpstr>
      <vt:lpstr>01農薬一覧</vt:lpstr>
      <vt:lpstr>02施肥量上限</vt:lpstr>
      <vt:lpstr>表紙様式A（記入例)</vt:lpstr>
      <vt:lpstr>B証明書兼申請書 (記載例)</vt:lpstr>
      <vt:lpstr>B別添（記載例）</vt:lpstr>
      <vt:lpstr>C意向確認書 (記載例)</vt:lpstr>
      <vt:lpstr>D作業日誌（記入例) </vt:lpstr>
      <vt:lpstr>E作業計画・実績（記入例）</vt:lpstr>
      <vt:lpstr>E作業計画・実績（記入例・実績）</vt:lpstr>
      <vt:lpstr>B証明書兼申請書!Print_Area</vt:lpstr>
      <vt:lpstr>'B証明書兼申請書 (記載例)'!Print_Area</vt:lpstr>
      <vt:lpstr>B別添!Print_Area</vt:lpstr>
      <vt:lpstr>'B別添（記載例）'!Print_Area</vt:lpstr>
      <vt:lpstr>D作業日誌!Print_Area</vt:lpstr>
      <vt:lpstr>'D作業日誌（記入例) '!Print_Area</vt:lpstr>
      <vt:lpstr>E作業計画・実績!Print_Area</vt:lpstr>
      <vt:lpstr>'E作業計画・実績（記入例）'!Print_Area</vt:lpstr>
      <vt:lpstr>'E作業計画・実績（記入例・実績）'!Print_Area</vt:lpstr>
      <vt:lpstr>表紙様式A!Print_Area</vt:lpstr>
      <vt:lpstr>'表紙様式A（記入例)'!Print_Area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0350200</dc:creator>
  <cp:lastModifiedBy>上田さくら</cp:lastModifiedBy>
  <cp:lastPrinted>2026-09-30T01:28:43Z</cp:lastPrinted>
  <dcterms:created xsi:type="dcterms:W3CDTF">2026-09-04T02:30:32Z</dcterms:created>
  <dcterms:modified xsi:type="dcterms:W3CDTF">2026-09-30T01:38:11Z</dcterms:modified>
</cp:coreProperties>
</file>